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排名與永續資料\C-1  研究計畫-整合型+個人型\F  辦法&amp;申請表件\整合型調整版\"/>
    </mc:Choice>
  </mc:AlternateContent>
  <xr:revisionPtr revIDLastSave="0" documentId="13_ncr:1_{135C0017-ACEE-499F-9DD5-D935A34F174C}" xr6:coauthVersionLast="47" xr6:coauthVersionMax="47" xr10:uidLastSave="{00000000-0000-0000-0000-000000000000}"/>
  <bookViews>
    <workbookView xWindow="-120" yWindow="-120" windowWidth="29040" windowHeight="15720" activeTab="1" xr2:uid="{00000000-000D-0000-FFFF-FFFF00000000}"/>
  </bookViews>
  <sheets>
    <sheet name="跨域判定-國科會計畫學門總表20230511" sheetId="1" r:id="rId1"/>
    <sheet name="跨域判定-填報表單" sheetId="2" r:id="rId2"/>
  </sheets>
  <definedNames>
    <definedName name="_xlnm._FilterDatabase" localSheetId="0" hidden="1">'跨域判定-國科會計畫學門總表20230511'!$A$2:$L$699</definedName>
    <definedName name="_xlnm._FilterDatabase" localSheetId="1" hidden="1">'跨域判定-填報表單'!$J$9:$L$9</definedName>
    <definedName name="_xlnm.Print_Area" localSheetId="1">'跨域判定-填報表單'!$A$1:$F$31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0" i="1" l="1"/>
  <c r="A660" i="1" s="1"/>
  <c r="F660" i="1"/>
  <c r="B27" i="2"/>
  <c r="C27" i="2"/>
  <c r="D27" i="2"/>
  <c r="B26" i="2"/>
  <c r="C26" i="2"/>
  <c r="D26" i="2"/>
  <c r="B22" i="2" l="1"/>
  <c r="B23" i="2"/>
  <c r="B24" i="2"/>
  <c r="B25" i="2"/>
  <c r="C25" i="2"/>
  <c r="B28" i="2"/>
  <c r="C28" i="2"/>
  <c r="B29" i="2"/>
  <c r="C29" i="2"/>
  <c r="B30" i="2"/>
  <c r="C30" i="2"/>
  <c r="B31" i="2"/>
  <c r="C31" i="2"/>
  <c r="D23" i="2"/>
  <c r="D24" i="2"/>
  <c r="D25" i="2"/>
  <c r="D28" i="2"/>
  <c r="D29" i="2"/>
  <c r="D30" i="2"/>
  <c r="D31" i="2"/>
  <c r="B4" i="1"/>
  <c r="A4" i="1" s="1"/>
  <c r="B5" i="1"/>
  <c r="A5" i="1" s="1"/>
  <c r="B6" i="1"/>
  <c r="A6" i="1" s="1"/>
  <c r="B7" i="1"/>
  <c r="A7" i="1" s="1"/>
  <c r="B8" i="1"/>
  <c r="A8" i="1" s="1"/>
  <c r="B9" i="1"/>
  <c r="A9" i="1" s="1"/>
  <c r="B10" i="1"/>
  <c r="A10" i="1" s="1"/>
  <c r="B11" i="1"/>
  <c r="A11" i="1" s="1"/>
  <c r="B12" i="1"/>
  <c r="A12" i="1" s="1"/>
  <c r="B13" i="1"/>
  <c r="A13" i="1" s="1"/>
  <c r="B14" i="1"/>
  <c r="A14" i="1" s="1"/>
  <c r="B15" i="1"/>
  <c r="A15" i="1" s="1"/>
  <c r="B16" i="1"/>
  <c r="A16" i="1" s="1"/>
  <c r="B17" i="1"/>
  <c r="A17" i="1" s="1"/>
  <c r="B18" i="1"/>
  <c r="A18" i="1" s="1"/>
  <c r="B19" i="1"/>
  <c r="A19" i="1" s="1"/>
  <c r="B20" i="1"/>
  <c r="A20" i="1" s="1"/>
  <c r="B21" i="1"/>
  <c r="A21" i="1" s="1"/>
  <c r="B22" i="1"/>
  <c r="A22" i="1" s="1"/>
  <c r="B23" i="1"/>
  <c r="A23" i="1" s="1"/>
  <c r="B24" i="1"/>
  <c r="A24" i="1" s="1"/>
  <c r="B25" i="1"/>
  <c r="A25" i="1" s="1"/>
  <c r="B26" i="1"/>
  <c r="A26" i="1" s="1"/>
  <c r="B27" i="1"/>
  <c r="A27" i="1" s="1"/>
  <c r="B28" i="1"/>
  <c r="A28" i="1" s="1"/>
  <c r="B29" i="1"/>
  <c r="A29" i="1" s="1"/>
  <c r="B30" i="1"/>
  <c r="A30" i="1" s="1"/>
  <c r="B31" i="1"/>
  <c r="A31" i="1" s="1"/>
  <c r="B32" i="1"/>
  <c r="A32" i="1" s="1"/>
  <c r="B33" i="1"/>
  <c r="A33" i="1" s="1"/>
  <c r="B34" i="1"/>
  <c r="A34" i="1" s="1"/>
  <c r="B35" i="1"/>
  <c r="A35" i="1" s="1"/>
  <c r="B36" i="1"/>
  <c r="A36" i="1" s="1"/>
  <c r="B37" i="1"/>
  <c r="A37" i="1" s="1"/>
  <c r="B38" i="1"/>
  <c r="A38" i="1" s="1"/>
  <c r="B39" i="1"/>
  <c r="A39" i="1" s="1"/>
  <c r="B40" i="1"/>
  <c r="A40" i="1" s="1"/>
  <c r="B41" i="1"/>
  <c r="A41" i="1" s="1"/>
  <c r="B42" i="1"/>
  <c r="A42" i="1" s="1"/>
  <c r="B43" i="1"/>
  <c r="A43" i="1" s="1"/>
  <c r="B44" i="1"/>
  <c r="A44" i="1" s="1"/>
  <c r="B45" i="1"/>
  <c r="A45" i="1" s="1"/>
  <c r="B46" i="1"/>
  <c r="A46" i="1" s="1"/>
  <c r="B47" i="1"/>
  <c r="A47" i="1" s="1"/>
  <c r="B48" i="1"/>
  <c r="A48" i="1" s="1"/>
  <c r="B49" i="1"/>
  <c r="A49" i="1" s="1"/>
  <c r="B50" i="1"/>
  <c r="A50" i="1" s="1"/>
  <c r="B51" i="1"/>
  <c r="A51" i="1" s="1"/>
  <c r="B52" i="1"/>
  <c r="A52" i="1" s="1"/>
  <c r="B53" i="1"/>
  <c r="A53" i="1" s="1"/>
  <c r="B54" i="1"/>
  <c r="A54" i="1" s="1"/>
  <c r="B55" i="1"/>
  <c r="A55" i="1" s="1"/>
  <c r="B56" i="1"/>
  <c r="A56" i="1" s="1"/>
  <c r="B57" i="1"/>
  <c r="A57" i="1" s="1"/>
  <c r="B58" i="1"/>
  <c r="A58" i="1" s="1"/>
  <c r="B59" i="1"/>
  <c r="A59" i="1" s="1"/>
  <c r="B60" i="1"/>
  <c r="A60" i="1" s="1"/>
  <c r="B61" i="1"/>
  <c r="A61" i="1" s="1"/>
  <c r="B62" i="1"/>
  <c r="A62" i="1" s="1"/>
  <c r="B63" i="1"/>
  <c r="A63" i="1" s="1"/>
  <c r="B64" i="1"/>
  <c r="A64" i="1" s="1"/>
  <c r="B65" i="1"/>
  <c r="A65" i="1" s="1"/>
  <c r="B66" i="1"/>
  <c r="A66" i="1" s="1"/>
  <c r="B67" i="1"/>
  <c r="A67" i="1" s="1"/>
  <c r="B68" i="1"/>
  <c r="A68" i="1" s="1"/>
  <c r="B69" i="1"/>
  <c r="A69" i="1" s="1"/>
  <c r="B70" i="1"/>
  <c r="A70" i="1" s="1"/>
  <c r="B71" i="1"/>
  <c r="A71" i="1" s="1"/>
  <c r="B72" i="1"/>
  <c r="A72" i="1" s="1"/>
  <c r="B73" i="1"/>
  <c r="A73" i="1" s="1"/>
  <c r="B74" i="1"/>
  <c r="A74" i="1" s="1"/>
  <c r="B75" i="1"/>
  <c r="A75" i="1" s="1"/>
  <c r="B76" i="1"/>
  <c r="A76" i="1" s="1"/>
  <c r="B77" i="1"/>
  <c r="A77" i="1" s="1"/>
  <c r="B78" i="1"/>
  <c r="A78" i="1" s="1"/>
  <c r="B79" i="1"/>
  <c r="A79" i="1" s="1"/>
  <c r="B80" i="1"/>
  <c r="A80" i="1" s="1"/>
  <c r="B81" i="1"/>
  <c r="A81" i="1" s="1"/>
  <c r="B82" i="1"/>
  <c r="A82" i="1" s="1"/>
  <c r="B83" i="1"/>
  <c r="A83" i="1" s="1"/>
  <c r="B84" i="1"/>
  <c r="A84" i="1" s="1"/>
  <c r="B85" i="1"/>
  <c r="A85" i="1" s="1"/>
  <c r="B86" i="1"/>
  <c r="A86" i="1" s="1"/>
  <c r="B87" i="1"/>
  <c r="A87" i="1" s="1"/>
  <c r="B88" i="1"/>
  <c r="A88" i="1" s="1"/>
  <c r="B89" i="1"/>
  <c r="A89" i="1" s="1"/>
  <c r="B90" i="1"/>
  <c r="A90" i="1" s="1"/>
  <c r="B91" i="1"/>
  <c r="A91" i="1" s="1"/>
  <c r="B92" i="1"/>
  <c r="A92" i="1" s="1"/>
  <c r="B93" i="1"/>
  <c r="A93" i="1" s="1"/>
  <c r="B94" i="1"/>
  <c r="A94" i="1" s="1"/>
  <c r="B95" i="1"/>
  <c r="A95" i="1" s="1"/>
  <c r="B96" i="1"/>
  <c r="A96" i="1" s="1"/>
  <c r="B97" i="1"/>
  <c r="A97" i="1" s="1"/>
  <c r="B98" i="1"/>
  <c r="A98" i="1" s="1"/>
  <c r="B99" i="1"/>
  <c r="A99" i="1" s="1"/>
  <c r="B100" i="1"/>
  <c r="A100" i="1" s="1"/>
  <c r="B101" i="1"/>
  <c r="A101" i="1" s="1"/>
  <c r="B102" i="1"/>
  <c r="A102" i="1" s="1"/>
  <c r="B103" i="1"/>
  <c r="A103" i="1" s="1"/>
  <c r="B104" i="1"/>
  <c r="A104" i="1" s="1"/>
  <c r="B105" i="1"/>
  <c r="A105" i="1" s="1"/>
  <c r="B106" i="1"/>
  <c r="A106" i="1" s="1"/>
  <c r="B107" i="1"/>
  <c r="A107" i="1" s="1"/>
  <c r="B108" i="1"/>
  <c r="A108" i="1" s="1"/>
  <c r="B109" i="1"/>
  <c r="A109" i="1" s="1"/>
  <c r="B110" i="1"/>
  <c r="A110" i="1" s="1"/>
  <c r="B111" i="1"/>
  <c r="A111" i="1" s="1"/>
  <c r="B112" i="1"/>
  <c r="A112" i="1" s="1"/>
  <c r="B113" i="1"/>
  <c r="A113" i="1" s="1"/>
  <c r="B114" i="1"/>
  <c r="A114" i="1" s="1"/>
  <c r="B115" i="1"/>
  <c r="A115" i="1" s="1"/>
  <c r="B116" i="1"/>
  <c r="A116" i="1" s="1"/>
  <c r="B117" i="1"/>
  <c r="A117" i="1" s="1"/>
  <c r="B118" i="1"/>
  <c r="A118" i="1" s="1"/>
  <c r="B119" i="1"/>
  <c r="A119" i="1" s="1"/>
  <c r="B120" i="1"/>
  <c r="A120" i="1" s="1"/>
  <c r="B121" i="1"/>
  <c r="A121" i="1" s="1"/>
  <c r="B122" i="1"/>
  <c r="A122" i="1" s="1"/>
  <c r="B123" i="1"/>
  <c r="A123" i="1" s="1"/>
  <c r="B124" i="1"/>
  <c r="A124" i="1" s="1"/>
  <c r="B125" i="1"/>
  <c r="A125" i="1" s="1"/>
  <c r="B126" i="1"/>
  <c r="A126" i="1" s="1"/>
  <c r="B127" i="1"/>
  <c r="A127" i="1" s="1"/>
  <c r="B128" i="1"/>
  <c r="A128" i="1" s="1"/>
  <c r="B129" i="1"/>
  <c r="A129" i="1" s="1"/>
  <c r="B130" i="1"/>
  <c r="A130" i="1" s="1"/>
  <c r="B131" i="1"/>
  <c r="A131" i="1" s="1"/>
  <c r="B132" i="1"/>
  <c r="A132" i="1" s="1"/>
  <c r="B133" i="1"/>
  <c r="A133" i="1" s="1"/>
  <c r="B134" i="1"/>
  <c r="A134" i="1" s="1"/>
  <c r="B135" i="1"/>
  <c r="A135" i="1" s="1"/>
  <c r="B136" i="1"/>
  <c r="A136" i="1" s="1"/>
  <c r="B137" i="1"/>
  <c r="A137" i="1" s="1"/>
  <c r="B138" i="1"/>
  <c r="A138" i="1" s="1"/>
  <c r="B139" i="1"/>
  <c r="A139" i="1" s="1"/>
  <c r="B140" i="1"/>
  <c r="A140" i="1" s="1"/>
  <c r="B141" i="1"/>
  <c r="A141" i="1" s="1"/>
  <c r="B142" i="1"/>
  <c r="A142" i="1" s="1"/>
  <c r="B143" i="1"/>
  <c r="A143" i="1" s="1"/>
  <c r="B144" i="1"/>
  <c r="A144" i="1" s="1"/>
  <c r="B145" i="1"/>
  <c r="A145" i="1" s="1"/>
  <c r="B146" i="1"/>
  <c r="A146" i="1" s="1"/>
  <c r="B147" i="1"/>
  <c r="A147" i="1" s="1"/>
  <c r="B148" i="1"/>
  <c r="A148" i="1" s="1"/>
  <c r="B149" i="1"/>
  <c r="A149" i="1" s="1"/>
  <c r="B150" i="1"/>
  <c r="A150" i="1" s="1"/>
  <c r="B151" i="1"/>
  <c r="A151" i="1" s="1"/>
  <c r="B152" i="1"/>
  <c r="A152" i="1" s="1"/>
  <c r="B153" i="1"/>
  <c r="A153" i="1" s="1"/>
  <c r="B154" i="1"/>
  <c r="A154" i="1" s="1"/>
  <c r="B155" i="1"/>
  <c r="A155" i="1" s="1"/>
  <c r="B156" i="1"/>
  <c r="A156" i="1" s="1"/>
  <c r="B157" i="1"/>
  <c r="A157" i="1" s="1"/>
  <c r="B158" i="1"/>
  <c r="A158" i="1" s="1"/>
  <c r="B159" i="1"/>
  <c r="A159" i="1" s="1"/>
  <c r="B160" i="1"/>
  <c r="A160" i="1" s="1"/>
  <c r="B161" i="1"/>
  <c r="A161" i="1" s="1"/>
  <c r="B162" i="1"/>
  <c r="A162" i="1" s="1"/>
  <c r="B163" i="1"/>
  <c r="A163" i="1" s="1"/>
  <c r="B164" i="1"/>
  <c r="A164" i="1" s="1"/>
  <c r="B165" i="1"/>
  <c r="A165" i="1" s="1"/>
  <c r="B166" i="1"/>
  <c r="A166" i="1" s="1"/>
  <c r="B167" i="1"/>
  <c r="A167" i="1" s="1"/>
  <c r="B168" i="1"/>
  <c r="A168" i="1" s="1"/>
  <c r="B169" i="1"/>
  <c r="A169" i="1" s="1"/>
  <c r="B170" i="1"/>
  <c r="A170" i="1" s="1"/>
  <c r="B171" i="1"/>
  <c r="A171" i="1" s="1"/>
  <c r="B172" i="1"/>
  <c r="A172" i="1" s="1"/>
  <c r="B173" i="1"/>
  <c r="A173" i="1" s="1"/>
  <c r="B174" i="1"/>
  <c r="A174" i="1" s="1"/>
  <c r="B175" i="1"/>
  <c r="A175" i="1" s="1"/>
  <c r="B176" i="1"/>
  <c r="A176" i="1" s="1"/>
  <c r="B177" i="1"/>
  <c r="A177" i="1" s="1"/>
  <c r="B178" i="1"/>
  <c r="A178" i="1" s="1"/>
  <c r="B179" i="1"/>
  <c r="A179" i="1" s="1"/>
  <c r="B180" i="1"/>
  <c r="A180" i="1" s="1"/>
  <c r="B181" i="1"/>
  <c r="A181" i="1" s="1"/>
  <c r="B182" i="1"/>
  <c r="A182" i="1" s="1"/>
  <c r="B183" i="1"/>
  <c r="A183" i="1" s="1"/>
  <c r="B184" i="1"/>
  <c r="A184" i="1" s="1"/>
  <c r="B185" i="1"/>
  <c r="A185" i="1" s="1"/>
  <c r="B186" i="1"/>
  <c r="A186" i="1" s="1"/>
  <c r="B187" i="1"/>
  <c r="A187" i="1" s="1"/>
  <c r="B188" i="1"/>
  <c r="A188" i="1" s="1"/>
  <c r="B189" i="1"/>
  <c r="A189" i="1" s="1"/>
  <c r="B190" i="1"/>
  <c r="A190" i="1" s="1"/>
  <c r="B191" i="1"/>
  <c r="A191" i="1" s="1"/>
  <c r="B192" i="1"/>
  <c r="A192" i="1" s="1"/>
  <c r="B193" i="1"/>
  <c r="A193" i="1" s="1"/>
  <c r="B194" i="1"/>
  <c r="A194" i="1" s="1"/>
  <c r="B195" i="1"/>
  <c r="A195" i="1" s="1"/>
  <c r="B196" i="1"/>
  <c r="A196" i="1" s="1"/>
  <c r="B197" i="1"/>
  <c r="A197" i="1" s="1"/>
  <c r="B198" i="1"/>
  <c r="A198" i="1" s="1"/>
  <c r="B199" i="1"/>
  <c r="A199" i="1" s="1"/>
  <c r="B200" i="1"/>
  <c r="A200" i="1" s="1"/>
  <c r="B201" i="1"/>
  <c r="A201" i="1" s="1"/>
  <c r="B202" i="1"/>
  <c r="A202" i="1" s="1"/>
  <c r="B203" i="1"/>
  <c r="A203" i="1" s="1"/>
  <c r="B204" i="1"/>
  <c r="A204" i="1" s="1"/>
  <c r="B205" i="1"/>
  <c r="A205" i="1" s="1"/>
  <c r="B206" i="1"/>
  <c r="A206" i="1" s="1"/>
  <c r="B207" i="1"/>
  <c r="A207" i="1" s="1"/>
  <c r="B208" i="1"/>
  <c r="A208" i="1" s="1"/>
  <c r="B209" i="1"/>
  <c r="A209" i="1" s="1"/>
  <c r="B210" i="1"/>
  <c r="A210" i="1" s="1"/>
  <c r="B211" i="1"/>
  <c r="A211" i="1" s="1"/>
  <c r="B212" i="1"/>
  <c r="A212" i="1" s="1"/>
  <c r="B213" i="1"/>
  <c r="A213" i="1" s="1"/>
  <c r="B214" i="1"/>
  <c r="A214" i="1" s="1"/>
  <c r="B215" i="1"/>
  <c r="A215" i="1" s="1"/>
  <c r="B216" i="1"/>
  <c r="A216" i="1" s="1"/>
  <c r="B217" i="1"/>
  <c r="A217" i="1" s="1"/>
  <c r="B218" i="1"/>
  <c r="A218" i="1" s="1"/>
  <c r="B219" i="1"/>
  <c r="A219" i="1" s="1"/>
  <c r="B220" i="1"/>
  <c r="A220" i="1" s="1"/>
  <c r="B221" i="1"/>
  <c r="A221" i="1" s="1"/>
  <c r="B222" i="1"/>
  <c r="A222" i="1" s="1"/>
  <c r="B223" i="1"/>
  <c r="A223" i="1" s="1"/>
  <c r="B224" i="1"/>
  <c r="A224" i="1" s="1"/>
  <c r="B225" i="1"/>
  <c r="A225" i="1" s="1"/>
  <c r="B226" i="1"/>
  <c r="A226" i="1" s="1"/>
  <c r="B227" i="1"/>
  <c r="A227" i="1" s="1"/>
  <c r="B228" i="1"/>
  <c r="A228" i="1" s="1"/>
  <c r="B229" i="1"/>
  <c r="A229" i="1" s="1"/>
  <c r="B230" i="1"/>
  <c r="A230" i="1" s="1"/>
  <c r="B231" i="1"/>
  <c r="A231" i="1" s="1"/>
  <c r="B232" i="1"/>
  <c r="A232" i="1" s="1"/>
  <c r="B233" i="1"/>
  <c r="A233" i="1" s="1"/>
  <c r="B234" i="1"/>
  <c r="A234" i="1" s="1"/>
  <c r="B235" i="1"/>
  <c r="A235" i="1" s="1"/>
  <c r="B236" i="1"/>
  <c r="A236" i="1" s="1"/>
  <c r="B237" i="1"/>
  <c r="A237" i="1" s="1"/>
  <c r="B238" i="1"/>
  <c r="A238" i="1" s="1"/>
  <c r="B239" i="1"/>
  <c r="A239" i="1" s="1"/>
  <c r="B240" i="1"/>
  <c r="A240" i="1" s="1"/>
  <c r="B241" i="1"/>
  <c r="A241" i="1" s="1"/>
  <c r="B242" i="1"/>
  <c r="A242" i="1" s="1"/>
  <c r="B243" i="1"/>
  <c r="A243" i="1" s="1"/>
  <c r="B244" i="1"/>
  <c r="A244" i="1" s="1"/>
  <c r="B245" i="1"/>
  <c r="A245" i="1" s="1"/>
  <c r="B246" i="1"/>
  <c r="A246" i="1" s="1"/>
  <c r="B247" i="1"/>
  <c r="A247" i="1" s="1"/>
  <c r="B248" i="1"/>
  <c r="A248" i="1" s="1"/>
  <c r="B249" i="1"/>
  <c r="A249" i="1" s="1"/>
  <c r="B250" i="1"/>
  <c r="A250" i="1" s="1"/>
  <c r="B251" i="1"/>
  <c r="A251" i="1" s="1"/>
  <c r="B252" i="1"/>
  <c r="A252" i="1" s="1"/>
  <c r="B253" i="1"/>
  <c r="A253" i="1" s="1"/>
  <c r="B254" i="1"/>
  <c r="A254" i="1" s="1"/>
  <c r="B255" i="1"/>
  <c r="A255" i="1" s="1"/>
  <c r="B256" i="1"/>
  <c r="A256" i="1" s="1"/>
  <c r="B257" i="1"/>
  <c r="A257" i="1" s="1"/>
  <c r="B258" i="1"/>
  <c r="A258" i="1" s="1"/>
  <c r="B259" i="1"/>
  <c r="A259" i="1" s="1"/>
  <c r="B260" i="1"/>
  <c r="A260" i="1" s="1"/>
  <c r="B261" i="1"/>
  <c r="A261" i="1" s="1"/>
  <c r="B262" i="1"/>
  <c r="A262" i="1" s="1"/>
  <c r="B263" i="1"/>
  <c r="A263" i="1" s="1"/>
  <c r="B264" i="1"/>
  <c r="A264" i="1" s="1"/>
  <c r="B265" i="1"/>
  <c r="A265" i="1" s="1"/>
  <c r="B266" i="1"/>
  <c r="A266" i="1" s="1"/>
  <c r="B267" i="1"/>
  <c r="A267" i="1" s="1"/>
  <c r="B268" i="1"/>
  <c r="A268" i="1" s="1"/>
  <c r="B269" i="1"/>
  <c r="A269" i="1" s="1"/>
  <c r="B270" i="1"/>
  <c r="A270" i="1" s="1"/>
  <c r="B271" i="1"/>
  <c r="A271" i="1" s="1"/>
  <c r="B272" i="1"/>
  <c r="A272" i="1" s="1"/>
  <c r="B273" i="1"/>
  <c r="A273" i="1" s="1"/>
  <c r="B274" i="1"/>
  <c r="A274" i="1" s="1"/>
  <c r="B275" i="1"/>
  <c r="A275" i="1" s="1"/>
  <c r="B276" i="1"/>
  <c r="A276" i="1" s="1"/>
  <c r="B277" i="1"/>
  <c r="A277" i="1" s="1"/>
  <c r="B278" i="1"/>
  <c r="A278" i="1" s="1"/>
  <c r="B279" i="1"/>
  <c r="A279" i="1" s="1"/>
  <c r="B280" i="1"/>
  <c r="A280" i="1" s="1"/>
  <c r="B281" i="1"/>
  <c r="A281" i="1" s="1"/>
  <c r="B282" i="1"/>
  <c r="A282" i="1" s="1"/>
  <c r="B283" i="1"/>
  <c r="A283" i="1" s="1"/>
  <c r="B284" i="1"/>
  <c r="A284" i="1" s="1"/>
  <c r="B285" i="1"/>
  <c r="A285" i="1" s="1"/>
  <c r="B286" i="1"/>
  <c r="A286" i="1" s="1"/>
  <c r="B287" i="1"/>
  <c r="A287" i="1" s="1"/>
  <c r="B288" i="1"/>
  <c r="A288" i="1" s="1"/>
  <c r="B289" i="1"/>
  <c r="A289" i="1" s="1"/>
  <c r="B290" i="1"/>
  <c r="A290" i="1" s="1"/>
  <c r="B291" i="1"/>
  <c r="A291" i="1" s="1"/>
  <c r="B292" i="1"/>
  <c r="A292" i="1" s="1"/>
  <c r="B293" i="1"/>
  <c r="A293" i="1" s="1"/>
  <c r="B294" i="1"/>
  <c r="A294" i="1" s="1"/>
  <c r="B295" i="1"/>
  <c r="A295" i="1" s="1"/>
  <c r="B296" i="1"/>
  <c r="A296" i="1" s="1"/>
  <c r="B297" i="1"/>
  <c r="A297" i="1" s="1"/>
  <c r="B298" i="1"/>
  <c r="A298" i="1" s="1"/>
  <c r="B299" i="1"/>
  <c r="A299" i="1" s="1"/>
  <c r="B300" i="1"/>
  <c r="A300" i="1" s="1"/>
  <c r="B301" i="1"/>
  <c r="A301" i="1" s="1"/>
  <c r="B302" i="1"/>
  <c r="A302" i="1" s="1"/>
  <c r="B303" i="1"/>
  <c r="A303" i="1" s="1"/>
  <c r="B304" i="1"/>
  <c r="A304" i="1" s="1"/>
  <c r="B305" i="1"/>
  <c r="A305" i="1" s="1"/>
  <c r="B306" i="1"/>
  <c r="A306" i="1" s="1"/>
  <c r="B307" i="1"/>
  <c r="A307" i="1" s="1"/>
  <c r="B308" i="1"/>
  <c r="A308" i="1" s="1"/>
  <c r="B309" i="1"/>
  <c r="A309" i="1" s="1"/>
  <c r="B310" i="1"/>
  <c r="A310" i="1" s="1"/>
  <c r="B311" i="1"/>
  <c r="A311" i="1" s="1"/>
  <c r="B312" i="1"/>
  <c r="A312" i="1" s="1"/>
  <c r="B313" i="1"/>
  <c r="A313" i="1" s="1"/>
  <c r="B314" i="1"/>
  <c r="A314" i="1" s="1"/>
  <c r="B315" i="1"/>
  <c r="A315" i="1" s="1"/>
  <c r="B316" i="1"/>
  <c r="A316" i="1" s="1"/>
  <c r="B317" i="1"/>
  <c r="A317" i="1" s="1"/>
  <c r="B318" i="1"/>
  <c r="A318" i="1" s="1"/>
  <c r="B319" i="1"/>
  <c r="A319" i="1" s="1"/>
  <c r="B320" i="1"/>
  <c r="A320" i="1" s="1"/>
  <c r="B321" i="1"/>
  <c r="A321" i="1" s="1"/>
  <c r="B322" i="1"/>
  <c r="A322" i="1" s="1"/>
  <c r="B323" i="1"/>
  <c r="A323" i="1" s="1"/>
  <c r="B324" i="1"/>
  <c r="A324" i="1" s="1"/>
  <c r="B325" i="1"/>
  <c r="A325" i="1" s="1"/>
  <c r="B326" i="1"/>
  <c r="A326" i="1" s="1"/>
  <c r="B327" i="1"/>
  <c r="A327" i="1" s="1"/>
  <c r="B328" i="1"/>
  <c r="A328" i="1" s="1"/>
  <c r="B329" i="1"/>
  <c r="A329" i="1" s="1"/>
  <c r="B330" i="1"/>
  <c r="A330" i="1" s="1"/>
  <c r="B331" i="1"/>
  <c r="A331" i="1" s="1"/>
  <c r="B332" i="1"/>
  <c r="A332" i="1" s="1"/>
  <c r="B333" i="1"/>
  <c r="A333" i="1" s="1"/>
  <c r="B334" i="1"/>
  <c r="A334" i="1" s="1"/>
  <c r="B335" i="1"/>
  <c r="A335" i="1" s="1"/>
  <c r="B336" i="1"/>
  <c r="A336" i="1" s="1"/>
  <c r="B337" i="1"/>
  <c r="A337" i="1" s="1"/>
  <c r="B338" i="1"/>
  <c r="A338" i="1" s="1"/>
  <c r="B339" i="1"/>
  <c r="A339" i="1" s="1"/>
  <c r="B340" i="1"/>
  <c r="A340" i="1" s="1"/>
  <c r="B341" i="1"/>
  <c r="A341" i="1" s="1"/>
  <c r="B342" i="1"/>
  <c r="A342" i="1" s="1"/>
  <c r="B343" i="1"/>
  <c r="A343" i="1" s="1"/>
  <c r="B344" i="1"/>
  <c r="A344" i="1" s="1"/>
  <c r="B345" i="1"/>
  <c r="A345" i="1" s="1"/>
  <c r="B346" i="1"/>
  <c r="A346" i="1" s="1"/>
  <c r="B347" i="1"/>
  <c r="A347" i="1" s="1"/>
  <c r="B348" i="1"/>
  <c r="A348" i="1" s="1"/>
  <c r="B349" i="1"/>
  <c r="A349" i="1" s="1"/>
  <c r="B350" i="1"/>
  <c r="A350" i="1" s="1"/>
  <c r="B351" i="1"/>
  <c r="A351" i="1" s="1"/>
  <c r="B352" i="1"/>
  <c r="A352" i="1" s="1"/>
  <c r="B353" i="1"/>
  <c r="A353" i="1" s="1"/>
  <c r="B354" i="1"/>
  <c r="A354" i="1" s="1"/>
  <c r="B355" i="1"/>
  <c r="A355" i="1" s="1"/>
  <c r="B356" i="1"/>
  <c r="A356" i="1" s="1"/>
  <c r="B357" i="1"/>
  <c r="A357" i="1" s="1"/>
  <c r="B358" i="1"/>
  <c r="A358" i="1" s="1"/>
  <c r="B359" i="1"/>
  <c r="A359" i="1" s="1"/>
  <c r="B360" i="1"/>
  <c r="A360" i="1" s="1"/>
  <c r="B361" i="1"/>
  <c r="A361" i="1" s="1"/>
  <c r="B362" i="1"/>
  <c r="A362" i="1" s="1"/>
  <c r="B363" i="1"/>
  <c r="A363" i="1" s="1"/>
  <c r="B364" i="1"/>
  <c r="A364" i="1" s="1"/>
  <c r="B365" i="1"/>
  <c r="A365" i="1" s="1"/>
  <c r="B366" i="1"/>
  <c r="A366" i="1" s="1"/>
  <c r="B367" i="1"/>
  <c r="A367" i="1" s="1"/>
  <c r="B368" i="1"/>
  <c r="A368" i="1" s="1"/>
  <c r="B369" i="1"/>
  <c r="A369" i="1" s="1"/>
  <c r="B370" i="1"/>
  <c r="A370" i="1" s="1"/>
  <c r="B371" i="1"/>
  <c r="A371" i="1" s="1"/>
  <c r="B372" i="1"/>
  <c r="A372" i="1" s="1"/>
  <c r="B373" i="1"/>
  <c r="A373" i="1" s="1"/>
  <c r="B374" i="1"/>
  <c r="A374" i="1" s="1"/>
  <c r="B375" i="1"/>
  <c r="A375" i="1" s="1"/>
  <c r="B376" i="1"/>
  <c r="A376" i="1" s="1"/>
  <c r="B377" i="1"/>
  <c r="A377" i="1" s="1"/>
  <c r="B378" i="1"/>
  <c r="A378" i="1" s="1"/>
  <c r="B379" i="1"/>
  <c r="A379" i="1" s="1"/>
  <c r="B380" i="1"/>
  <c r="A380" i="1" s="1"/>
  <c r="B381" i="1"/>
  <c r="A381" i="1" s="1"/>
  <c r="B382" i="1"/>
  <c r="A382" i="1" s="1"/>
  <c r="B383" i="1"/>
  <c r="A383" i="1" s="1"/>
  <c r="B384" i="1"/>
  <c r="A384" i="1" s="1"/>
  <c r="B385" i="1"/>
  <c r="A385" i="1" s="1"/>
  <c r="B386" i="1"/>
  <c r="A386" i="1" s="1"/>
  <c r="B387" i="1"/>
  <c r="A387" i="1" s="1"/>
  <c r="B388" i="1"/>
  <c r="A388" i="1" s="1"/>
  <c r="B389" i="1"/>
  <c r="A389" i="1" s="1"/>
  <c r="B390" i="1"/>
  <c r="A390" i="1" s="1"/>
  <c r="B391" i="1"/>
  <c r="A391" i="1" s="1"/>
  <c r="B392" i="1"/>
  <c r="A392" i="1" s="1"/>
  <c r="B393" i="1"/>
  <c r="A393" i="1" s="1"/>
  <c r="B394" i="1"/>
  <c r="A394" i="1" s="1"/>
  <c r="B395" i="1"/>
  <c r="A395" i="1" s="1"/>
  <c r="B396" i="1"/>
  <c r="A396" i="1" s="1"/>
  <c r="B397" i="1"/>
  <c r="A397" i="1" s="1"/>
  <c r="B398" i="1"/>
  <c r="A398" i="1" s="1"/>
  <c r="B399" i="1"/>
  <c r="A399" i="1" s="1"/>
  <c r="B400" i="1"/>
  <c r="A400" i="1" s="1"/>
  <c r="B401" i="1"/>
  <c r="A401" i="1" s="1"/>
  <c r="B402" i="1"/>
  <c r="A402" i="1" s="1"/>
  <c r="B403" i="1"/>
  <c r="A403" i="1" s="1"/>
  <c r="B404" i="1"/>
  <c r="A404" i="1" s="1"/>
  <c r="B405" i="1"/>
  <c r="A405" i="1" s="1"/>
  <c r="B406" i="1"/>
  <c r="A406" i="1" s="1"/>
  <c r="B407" i="1"/>
  <c r="A407" i="1" s="1"/>
  <c r="B408" i="1"/>
  <c r="A408" i="1" s="1"/>
  <c r="B409" i="1"/>
  <c r="A409" i="1" s="1"/>
  <c r="B410" i="1"/>
  <c r="A410" i="1" s="1"/>
  <c r="B411" i="1"/>
  <c r="A411" i="1" s="1"/>
  <c r="B412" i="1"/>
  <c r="A412" i="1" s="1"/>
  <c r="B413" i="1"/>
  <c r="A413" i="1" s="1"/>
  <c r="B414" i="1"/>
  <c r="A414" i="1" s="1"/>
  <c r="B415" i="1"/>
  <c r="A415" i="1" s="1"/>
  <c r="B416" i="1"/>
  <c r="A416" i="1" s="1"/>
  <c r="B417" i="1"/>
  <c r="A417" i="1" s="1"/>
  <c r="B418" i="1"/>
  <c r="A418" i="1" s="1"/>
  <c r="B419" i="1"/>
  <c r="A419" i="1" s="1"/>
  <c r="B420" i="1"/>
  <c r="A420" i="1" s="1"/>
  <c r="B421" i="1"/>
  <c r="A421" i="1" s="1"/>
  <c r="B422" i="1"/>
  <c r="A422" i="1" s="1"/>
  <c r="B423" i="1"/>
  <c r="A423" i="1" s="1"/>
  <c r="B424" i="1"/>
  <c r="A424" i="1" s="1"/>
  <c r="B425" i="1"/>
  <c r="A425" i="1" s="1"/>
  <c r="B426" i="1"/>
  <c r="A426" i="1" s="1"/>
  <c r="B427" i="1"/>
  <c r="A427" i="1" s="1"/>
  <c r="B428" i="1"/>
  <c r="A428" i="1" s="1"/>
  <c r="B429" i="1"/>
  <c r="A429" i="1" s="1"/>
  <c r="B430" i="1"/>
  <c r="A430" i="1" s="1"/>
  <c r="B431" i="1"/>
  <c r="A431" i="1" s="1"/>
  <c r="B432" i="1"/>
  <c r="A432" i="1" s="1"/>
  <c r="B433" i="1"/>
  <c r="A433" i="1" s="1"/>
  <c r="B434" i="1"/>
  <c r="A434" i="1" s="1"/>
  <c r="B435" i="1"/>
  <c r="A435" i="1" s="1"/>
  <c r="B436" i="1"/>
  <c r="A436" i="1" s="1"/>
  <c r="B437" i="1"/>
  <c r="A437" i="1" s="1"/>
  <c r="B438" i="1"/>
  <c r="A438" i="1" s="1"/>
  <c r="B439" i="1"/>
  <c r="A439" i="1" s="1"/>
  <c r="B440" i="1"/>
  <c r="A440" i="1" s="1"/>
  <c r="B441" i="1"/>
  <c r="A441" i="1" s="1"/>
  <c r="B442" i="1"/>
  <c r="A442" i="1" s="1"/>
  <c r="B443" i="1"/>
  <c r="A443" i="1" s="1"/>
  <c r="B444" i="1"/>
  <c r="A444" i="1" s="1"/>
  <c r="B445" i="1"/>
  <c r="A445" i="1" s="1"/>
  <c r="B446" i="1"/>
  <c r="A446" i="1" s="1"/>
  <c r="B447" i="1"/>
  <c r="A447" i="1" s="1"/>
  <c r="B448" i="1"/>
  <c r="A448" i="1" s="1"/>
  <c r="B449" i="1"/>
  <c r="A449" i="1" s="1"/>
  <c r="B450" i="1"/>
  <c r="A450" i="1" s="1"/>
  <c r="B451" i="1"/>
  <c r="A451" i="1" s="1"/>
  <c r="B452" i="1"/>
  <c r="A452" i="1" s="1"/>
  <c r="B453" i="1"/>
  <c r="A453" i="1" s="1"/>
  <c r="B454" i="1"/>
  <c r="A454" i="1" s="1"/>
  <c r="B455" i="1"/>
  <c r="A455" i="1" s="1"/>
  <c r="B456" i="1"/>
  <c r="A456" i="1" s="1"/>
  <c r="B457" i="1"/>
  <c r="A457" i="1" s="1"/>
  <c r="B458" i="1"/>
  <c r="A458" i="1" s="1"/>
  <c r="B459" i="1"/>
  <c r="A459" i="1" s="1"/>
  <c r="B460" i="1"/>
  <c r="A460" i="1" s="1"/>
  <c r="B461" i="1"/>
  <c r="A461" i="1" s="1"/>
  <c r="B462" i="1"/>
  <c r="A462" i="1" s="1"/>
  <c r="B463" i="1"/>
  <c r="A463" i="1" s="1"/>
  <c r="B464" i="1"/>
  <c r="A464" i="1" s="1"/>
  <c r="B465" i="1"/>
  <c r="A465" i="1" s="1"/>
  <c r="B466" i="1"/>
  <c r="A466" i="1" s="1"/>
  <c r="B467" i="1"/>
  <c r="A467" i="1" s="1"/>
  <c r="B468" i="1"/>
  <c r="A468" i="1" s="1"/>
  <c r="B469" i="1"/>
  <c r="A469" i="1" s="1"/>
  <c r="B470" i="1"/>
  <c r="A470" i="1" s="1"/>
  <c r="B471" i="1"/>
  <c r="A471" i="1" s="1"/>
  <c r="B472" i="1"/>
  <c r="A472" i="1" s="1"/>
  <c r="B473" i="1"/>
  <c r="A473" i="1" s="1"/>
  <c r="B474" i="1"/>
  <c r="A474" i="1" s="1"/>
  <c r="B475" i="1"/>
  <c r="A475" i="1" s="1"/>
  <c r="B476" i="1"/>
  <c r="A476" i="1" s="1"/>
  <c r="B477" i="1"/>
  <c r="A477" i="1" s="1"/>
  <c r="B478" i="1"/>
  <c r="A478" i="1" s="1"/>
  <c r="B479" i="1"/>
  <c r="A479" i="1" s="1"/>
  <c r="B480" i="1"/>
  <c r="A480" i="1" s="1"/>
  <c r="B481" i="1"/>
  <c r="A481" i="1" s="1"/>
  <c r="B482" i="1"/>
  <c r="A482" i="1" s="1"/>
  <c r="B483" i="1"/>
  <c r="A483" i="1" s="1"/>
  <c r="B484" i="1"/>
  <c r="A484" i="1" s="1"/>
  <c r="B485" i="1"/>
  <c r="A485" i="1" s="1"/>
  <c r="B486" i="1"/>
  <c r="A486" i="1" s="1"/>
  <c r="B487" i="1"/>
  <c r="A487" i="1" s="1"/>
  <c r="B488" i="1"/>
  <c r="A488" i="1" s="1"/>
  <c r="B489" i="1"/>
  <c r="A489" i="1" s="1"/>
  <c r="B490" i="1"/>
  <c r="A490" i="1" s="1"/>
  <c r="B491" i="1"/>
  <c r="A491" i="1" s="1"/>
  <c r="B492" i="1"/>
  <c r="A492" i="1" s="1"/>
  <c r="B493" i="1"/>
  <c r="A493" i="1" s="1"/>
  <c r="B494" i="1"/>
  <c r="A494" i="1" s="1"/>
  <c r="B495" i="1"/>
  <c r="A495" i="1" s="1"/>
  <c r="B496" i="1"/>
  <c r="A496" i="1" s="1"/>
  <c r="B497" i="1"/>
  <c r="A497" i="1" s="1"/>
  <c r="B498" i="1"/>
  <c r="A498" i="1" s="1"/>
  <c r="B499" i="1"/>
  <c r="A499" i="1" s="1"/>
  <c r="B500" i="1"/>
  <c r="A500" i="1" s="1"/>
  <c r="B501" i="1"/>
  <c r="A501" i="1" s="1"/>
  <c r="B502" i="1"/>
  <c r="A502" i="1" s="1"/>
  <c r="B503" i="1"/>
  <c r="A503" i="1" s="1"/>
  <c r="B504" i="1"/>
  <c r="A504" i="1" s="1"/>
  <c r="B505" i="1"/>
  <c r="A505" i="1" s="1"/>
  <c r="B506" i="1"/>
  <c r="A506" i="1" s="1"/>
  <c r="B507" i="1"/>
  <c r="A507" i="1" s="1"/>
  <c r="B508" i="1"/>
  <c r="A508" i="1" s="1"/>
  <c r="B509" i="1"/>
  <c r="A509" i="1" s="1"/>
  <c r="B510" i="1"/>
  <c r="A510" i="1" s="1"/>
  <c r="B511" i="1"/>
  <c r="A511" i="1" s="1"/>
  <c r="B512" i="1"/>
  <c r="A512" i="1" s="1"/>
  <c r="B513" i="1"/>
  <c r="A513" i="1" s="1"/>
  <c r="B514" i="1"/>
  <c r="A514" i="1" s="1"/>
  <c r="B515" i="1"/>
  <c r="A515" i="1" s="1"/>
  <c r="B516" i="1"/>
  <c r="A516" i="1" s="1"/>
  <c r="B517" i="1"/>
  <c r="A517" i="1" s="1"/>
  <c r="B518" i="1"/>
  <c r="A518" i="1" s="1"/>
  <c r="B519" i="1"/>
  <c r="A519" i="1" s="1"/>
  <c r="B520" i="1"/>
  <c r="A520" i="1" s="1"/>
  <c r="B521" i="1"/>
  <c r="A521" i="1" s="1"/>
  <c r="B522" i="1"/>
  <c r="A522" i="1" s="1"/>
  <c r="B523" i="1"/>
  <c r="A523" i="1" s="1"/>
  <c r="B524" i="1"/>
  <c r="A524" i="1" s="1"/>
  <c r="B525" i="1"/>
  <c r="A525" i="1" s="1"/>
  <c r="B526" i="1"/>
  <c r="A526" i="1" s="1"/>
  <c r="B527" i="1"/>
  <c r="A527" i="1" s="1"/>
  <c r="B528" i="1"/>
  <c r="A528" i="1" s="1"/>
  <c r="B529" i="1"/>
  <c r="A529" i="1" s="1"/>
  <c r="B530" i="1"/>
  <c r="A530" i="1" s="1"/>
  <c r="B531" i="1"/>
  <c r="A531" i="1" s="1"/>
  <c r="B532" i="1"/>
  <c r="A532" i="1" s="1"/>
  <c r="B533" i="1"/>
  <c r="A533" i="1" s="1"/>
  <c r="B534" i="1"/>
  <c r="A534" i="1" s="1"/>
  <c r="B535" i="1"/>
  <c r="A535" i="1" s="1"/>
  <c r="B536" i="1"/>
  <c r="A536" i="1" s="1"/>
  <c r="B537" i="1"/>
  <c r="A537" i="1" s="1"/>
  <c r="B538" i="1"/>
  <c r="A538" i="1" s="1"/>
  <c r="B539" i="1"/>
  <c r="A539" i="1" s="1"/>
  <c r="B540" i="1"/>
  <c r="A540" i="1" s="1"/>
  <c r="B541" i="1"/>
  <c r="A541" i="1" s="1"/>
  <c r="B542" i="1"/>
  <c r="A542" i="1" s="1"/>
  <c r="B543" i="1"/>
  <c r="A543" i="1" s="1"/>
  <c r="B544" i="1"/>
  <c r="A544" i="1" s="1"/>
  <c r="B545" i="1"/>
  <c r="A545" i="1" s="1"/>
  <c r="B546" i="1"/>
  <c r="A546" i="1" s="1"/>
  <c r="B547" i="1"/>
  <c r="A547" i="1" s="1"/>
  <c r="B548" i="1"/>
  <c r="A548" i="1" s="1"/>
  <c r="B549" i="1"/>
  <c r="A549" i="1" s="1"/>
  <c r="B550" i="1"/>
  <c r="A550" i="1" s="1"/>
  <c r="B551" i="1"/>
  <c r="A551" i="1" s="1"/>
  <c r="B552" i="1"/>
  <c r="A552" i="1" s="1"/>
  <c r="B553" i="1"/>
  <c r="A553" i="1" s="1"/>
  <c r="B554" i="1"/>
  <c r="A554" i="1" s="1"/>
  <c r="B555" i="1"/>
  <c r="A555" i="1" s="1"/>
  <c r="B556" i="1"/>
  <c r="A556" i="1" s="1"/>
  <c r="B557" i="1"/>
  <c r="A557" i="1" s="1"/>
  <c r="B558" i="1"/>
  <c r="A558" i="1" s="1"/>
  <c r="B559" i="1"/>
  <c r="A559" i="1" s="1"/>
  <c r="B560" i="1"/>
  <c r="A560" i="1" s="1"/>
  <c r="B561" i="1"/>
  <c r="A561" i="1" s="1"/>
  <c r="B562" i="1"/>
  <c r="A562" i="1" s="1"/>
  <c r="B563" i="1"/>
  <c r="A563" i="1" s="1"/>
  <c r="B564" i="1"/>
  <c r="A564" i="1" s="1"/>
  <c r="B565" i="1"/>
  <c r="A565" i="1" s="1"/>
  <c r="B566" i="1"/>
  <c r="A566" i="1" s="1"/>
  <c r="B567" i="1"/>
  <c r="A567" i="1" s="1"/>
  <c r="B568" i="1"/>
  <c r="A568" i="1" s="1"/>
  <c r="B569" i="1"/>
  <c r="A569" i="1" s="1"/>
  <c r="B570" i="1"/>
  <c r="A570" i="1" s="1"/>
  <c r="B571" i="1"/>
  <c r="A571" i="1" s="1"/>
  <c r="B572" i="1"/>
  <c r="A572" i="1" s="1"/>
  <c r="B573" i="1"/>
  <c r="A573" i="1" s="1"/>
  <c r="B574" i="1"/>
  <c r="A574" i="1" s="1"/>
  <c r="B575" i="1"/>
  <c r="A575" i="1" s="1"/>
  <c r="B576" i="1"/>
  <c r="A576" i="1" s="1"/>
  <c r="B577" i="1"/>
  <c r="A577" i="1" s="1"/>
  <c r="B578" i="1"/>
  <c r="A578" i="1" s="1"/>
  <c r="B579" i="1"/>
  <c r="A579" i="1" s="1"/>
  <c r="B580" i="1"/>
  <c r="A580" i="1" s="1"/>
  <c r="B581" i="1"/>
  <c r="A581" i="1" s="1"/>
  <c r="B582" i="1"/>
  <c r="A582" i="1" s="1"/>
  <c r="B583" i="1"/>
  <c r="A583" i="1" s="1"/>
  <c r="B584" i="1"/>
  <c r="A584" i="1" s="1"/>
  <c r="B585" i="1"/>
  <c r="A585" i="1" s="1"/>
  <c r="B586" i="1"/>
  <c r="A586" i="1" s="1"/>
  <c r="B587" i="1"/>
  <c r="A587" i="1" s="1"/>
  <c r="B588" i="1"/>
  <c r="A588" i="1" s="1"/>
  <c r="B589" i="1"/>
  <c r="A589" i="1" s="1"/>
  <c r="B590" i="1"/>
  <c r="A590" i="1" s="1"/>
  <c r="B591" i="1"/>
  <c r="A591" i="1" s="1"/>
  <c r="B592" i="1"/>
  <c r="A592" i="1" s="1"/>
  <c r="B593" i="1"/>
  <c r="A593" i="1" s="1"/>
  <c r="B594" i="1"/>
  <c r="A594" i="1" s="1"/>
  <c r="B595" i="1"/>
  <c r="A595" i="1" s="1"/>
  <c r="B596" i="1"/>
  <c r="A596" i="1" s="1"/>
  <c r="B597" i="1"/>
  <c r="A597" i="1" s="1"/>
  <c r="B598" i="1"/>
  <c r="A598" i="1" s="1"/>
  <c r="B599" i="1"/>
  <c r="A599" i="1" s="1"/>
  <c r="B600" i="1"/>
  <c r="A600" i="1" s="1"/>
  <c r="B601" i="1"/>
  <c r="A601" i="1" s="1"/>
  <c r="B602" i="1"/>
  <c r="A602" i="1" s="1"/>
  <c r="B603" i="1"/>
  <c r="A603" i="1" s="1"/>
  <c r="B604" i="1"/>
  <c r="A604" i="1" s="1"/>
  <c r="B605" i="1"/>
  <c r="A605" i="1" s="1"/>
  <c r="B606" i="1"/>
  <c r="A606" i="1" s="1"/>
  <c r="B607" i="1"/>
  <c r="A607" i="1" s="1"/>
  <c r="B608" i="1"/>
  <c r="A608" i="1" s="1"/>
  <c r="B609" i="1"/>
  <c r="A609" i="1" s="1"/>
  <c r="B610" i="1"/>
  <c r="A610" i="1" s="1"/>
  <c r="B611" i="1"/>
  <c r="A611" i="1" s="1"/>
  <c r="B612" i="1"/>
  <c r="A612" i="1" s="1"/>
  <c r="B613" i="1"/>
  <c r="A613" i="1" s="1"/>
  <c r="B614" i="1"/>
  <c r="A614" i="1" s="1"/>
  <c r="B615" i="1"/>
  <c r="A615" i="1" s="1"/>
  <c r="B616" i="1"/>
  <c r="A616" i="1" s="1"/>
  <c r="B617" i="1"/>
  <c r="A617" i="1" s="1"/>
  <c r="B618" i="1"/>
  <c r="A618" i="1" s="1"/>
  <c r="B619" i="1"/>
  <c r="A619" i="1" s="1"/>
  <c r="B620" i="1"/>
  <c r="A620" i="1" s="1"/>
  <c r="B621" i="1"/>
  <c r="A621" i="1" s="1"/>
  <c r="B622" i="1"/>
  <c r="A622" i="1" s="1"/>
  <c r="B623" i="1"/>
  <c r="A623" i="1" s="1"/>
  <c r="B624" i="1"/>
  <c r="A624" i="1" s="1"/>
  <c r="B625" i="1"/>
  <c r="A625" i="1" s="1"/>
  <c r="B626" i="1"/>
  <c r="A626" i="1" s="1"/>
  <c r="B627" i="1"/>
  <c r="A627" i="1" s="1"/>
  <c r="B628" i="1"/>
  <c r="A628" i="1" s="1"/>
  <c r="B629" i="1"/>
  <c r="A629" i="1" s="1"/>
  <c r="B630" i="1"/>
  <c r="A630" i="1" s="1"/>
  <c r="B631" i="1"/>
  <c r="A631" i="1" s="1"/>
  <c r="B632" i="1"/>
  <c r="A632" i="1" s="1"/>
  <c r="B633" i="1"/>
  <c r="A633" i="1" s="1"/>
  <c r="B634" i="1"/>
  <c r="A634" i="1" s="1"/>
  <c r="B635" i="1"/>
  <c r="A635" i="1" s="1"/>
  <c r="B636" i="1"/>
  <c r="A636" i="1" s="1"/>
  <c r="B637" i="1"/>
  <c r="A637" i="1" s="1"/>
  <c r="B638" i="1"/>
  <c r="A638" i="1" s="1"/>
  <c r="B639" i="1"/>
  <c r="A639" i="1" s="1"/>
  <c r="B640" i="1"/>
  <c r="A640" i="1" s="1"/>
  <c r="B641" i="1"/>
  <c r="A641" i="1" s="1"/>
  <c r="B642" i="1"/>
  <c r="A642" i="1" s="1"/>
  <c r="B643" i="1"/>
  <c r="A643" i="1" s="1"/>
  <c r="B644" i="1"/>
  <c r="A644" i="1" s="1"/>
  <c r="B645" i="1"/>
  <c r="A645" i="1" s="1"/>
  <c r="B646" i="1"/>
  <c r="A646" i="1" s="1"/>
  <c r="B647" i="1"/>
  <c r="A647" i="1" s="1"/>
  <c r="B648" i="1"/>
  <c r="A648" i="1" s="1"/>
  <c r="B649" i="1"/>
  <c r="A649" i="1" s="1"/>
  <c r="B650" i="1"/>
  <c r="A650" i="1" s="1"/>
  <c r="B651" i="1"/>
  <c r="A651" i="1" s="1"/>
  <c r="B652" i="1"/>
  <c r="A652" i="1" s="1"/>
  <c r="B653" i="1"/>
  <c r="A653" i="1" s="1"/>
  <c r="B654" i="1"/>
  <c r="A654" i="1" s="1"/>
  <c r="B655" i="1"/>
  <c r="A655" i="1" s="1"/>
  <c r="B656" i="1"/>
  <c r="A656" i="1" s="1"/>
  <c r="B657" i="1"/>
  <c r="A657" i="1" s="1"/>
  <c r="B658" i="1"/>
  <c r="A658" i="1" s="1"/>
  <c r="B659" i="1"/>
  <c r="A659" i="1" s="1"/>
  <c r="B661" i="1"/>
  <c r="A661" i="1" s="1"/>
  <c r="B662" i="1"/>
  <c r="A662" i="1" s="1"/>
  <c r="B663" i="1"/>
  <c r="A663" i="1" s="1"/>
  <c r="B664" i="1"/>
  <c r="A664" i="1" s="1"/>
  <c r="B665" i="1"/>
  <c r="A665" i="1" s="1"/>
  <c r="B666" i="1"/>
  <c r="A666" i="1" s="1"/>
  <c r="B667" i="1"/>
  <c r="A667" i="1" s="1"/>
  <c r="B668" i="1"/>
  <c r="A668" i="1" s="1"/>
  <c r="B669" i="1"/>
  <c r="A669" i="1" s="1"/>
  <c r="B670" i="1"/>
  <c r="A670" i="1" s="1"/>
  <c r="B671" i="1"/>
  <c r="A671" i="1" s="1"/>
  <c r="B672" i="1"/>
  <c r="A672" i="1" s="1"/>
  <c r="B673" i="1"/>
  <c r="A673" i="1" s="1"/>
  <c r="B674" i="1"/>
  <c r="A674" i="1" s="1"/>
  <c r="B675" i="1"/>
  <c r="A675" i="1" s="1"/>
  <c r="B676" i="1"/>
  <c r="A676" i="1" s="1"/>
  <c r="B677" i="1"/>
  <c r="A677" i="1" s="1"/>
  <c r="B678" i="1"/>
  <c r="A678" i="1" s="1"/>
  <c r="B679" i="1"/>
  <c r="A679" i="1" s="1"/>
  <c r="B680" i="1"/>
  <c r="A680" i="1" s="1"/>
  <c r="B681" i="1"/>
  <c r="A681" i="1" s="1"/>
  <c r="B682" i="1"/>
  <c r="A682" i="1" s="1"/>
  <c r="B683" i="1"/>
  <c r="A683" i="1" s="1"/>
  <c r="B684" i="1"/>
  <c r="A684" i="1" s="1"/>
  <c r="B685" i="1"/>
  <c r="A685" i="1" s="1"/>
  <c r="B686" i="1"/>
  <c r="A686" i="1" s="1"/>
  <c r="B687" i="1"/>
  <c r="A687" i="1" s="1"/>
  <c r="B688" i="1"/>
  <c r="A688" i="1" s="1"/>
  <c r="B689" i="1"/>
  <c r="A689" i="1" s="1"/>
  <c r="B690" i="1"/>
  <c r="A690" i="1" s="1"/>
  <c r="B691" i="1"/>
  <c r="A691" i="1" s="1"/>
  <c r="B692" i="1"/>
  <c r="A692" i="1" s="1"/>
  <c r="B693" i="1"/>
  <c r="A693" i="1" s="1"/>
  <c r="B694" i="1"/>
  <c r="A694" i="1" s="1"/>
  <c r="B695" i="1"/>
  <c r="A695" i="1" s="1"/>
  <c r="B696" i="1"/>
  <c r="A696" i="1" s="1"/>
  <c r="B697" i="1"/>
  <c r="A697" i="1" s="1"/>
  <c r="B698" i="1"/>
  <c r="A698" i="1" s="1"/>
  <c r="B699" i="1"/>
  <c r="A699" i="1" s="1"/>
  <c r="B3" i="1"/>
  <c r="A3" i="1" s="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3" i="1"/>
  <c r="C23" i="2" l="1"/>
  <c r="C24" i="2"/>
  <c r="L12" i="2"/>
  <c r="L14" i="2"/>
  <c r="L20" i="2"/>
  <c r="L26" i="2"/>
  <c r="L32" i="2"/>
  <c r="L38" i="2"/>
  <c r="L44" i="2"/>
  <c r="L50" i="2"/>
  <c r="L56" i="2"/>
  <c r="L62" i="2"/>
  <c r="L68" i="2"/>
  <c r="L74" i="2"/>
  <c r="L80" i="2"/>
  <c r="L86" i="2"/>
  <c r="L92" i="2"/>
  <c r="L98" i="2"/>
  <c r="L104" i="2"/>
  <c r="L110" i="2"/>
  <c r="L116" i="2"/>
  <c r="L122" i="2"/>
  <c r="L128" i="2"/>
  <c r="L134" i="2"/>
  <c r="L140" i="2"/>
  <c r="L146" i="2"/>
  <c r="L152" i="2"/>
  <c r="L158" i="2"/>
  <c r="L164" i="2"/>
  <c r="L170" i="2"/>
  <c r="L176" i="2"/>
  <c r="L182" i="2"/>
  <c r="L188" i="2"/>
  <c r="L194" i="2"/>
  <c r="L200" i="2"/>
  <c r="L206" i="2"/>
  <c r="L212" i="2"/>
  <c r="L218" i="2"/>
  <c r="L224" i="2"/>
  <c r="L230" i="2"/>
  <c r="L236" i="2"/>
  <c r="L242" i="2"/>
  <c r="L248" i="2"/>
  <c r="L254" i="2"/>
  <c r="L260" i="2"/>
  <c r="L266" i="2"/>
  <c r="L272" i="2"/>
  <c r="L278" i="2"/>
  <c r="L284" i="2"/>
  <c r="L290" i="2"/>
  <c r="L296" i="2"/>
  <c r="L302" i="2"/>
  <c r="L308" i="2"/>
  <c r="L314" i="2"/>
  <c r="L320" i="2"/>
  <c r="L326" i="2"/>
  <c r="L332" i="2"/>
  <c r="L338" i="2"/>
  <c r="K14" i="2"/>
  <c r="K20" i="2"/>
  <c r="K26" i="2"/>
  <c r="K32" i="2"/>
  <c r="K38" i="2"/>
  <c r="K44" i="2"/>
  <c r="K50" i="2"/>
  <c r="K56" i="2"/>
  <c r="K62" i="2"/>
  <c r="K68" i="2"/>
  <c r="K74" i="2"/>
  <c r="K80" i="2"/>
  <c r="K86" i="2"/>
  <c r="K92" i="2"/>
  <c r="L15" i="2"/>
  <c r="L21" i="2"/>
  <c r="L27" i="2"/>
  <c r="L33" i="2"/>
  <c r="L39" i="2"/>
  <c r="L45" i="2"/>
  <c r="L51" i="2"/>
  <c r="L57" i="2"/>
  <c r="L63" i="2"/>
  <c r="L69" i="2"/>
  <c r="L75" i="2"/>
  <c r="L81" i="2"/>
  <c r="L87" i="2"/>
  <c r="L93" i="2"/>
  <c r="L99" i="2"/>
  <c r="L105" i="2"/>
  <c r="L111" i="2"/>
  <c r="L117" i="2"/>
  <c r="L123" i="2"/>
  <c r="L129" i="2"/>
  <c r="L135" i="2"/>
  <c r="L141" i="2"/>
  <c r="L147" i="2"/>
  <c r="L153" i="2"/>
  <c r="L159" i="2"/>
  <c r="L165" i="2"/>
  <c r="L171" i="2"/>
  <c r="L177" i="2"/>
  <c r="L183" i="2"/>
  <c r="L189" i="2"/>
  <c r="L195" i="2"/>
  <c r="L201" i="2"/>
  <c r="L207" i="2"/>
  <c r="L213" i="2"/>
  <c r="L219" i="2"/>
  <c r="L225" i="2"/>
  <c r="L231" i="2"/>
  <c r="L237" i="2"/>
  <c r="L243" i="2"/>
  <c r="L249" i="2"/>
  <c r="L255" i="2"/>
  <c r="L261" i="2"/>
  <c r="L267" i="2"/>
  <c r="L273" i="2"/>
  <c r="L279" i="2"/>
  <c r="L285" i="2"/>
  <c r="L291" i="2"/>
  <c r="L297" i="2"/>
  <c r="L303" i="2"/>
  <c r="L309" i="2"/>
  <c r="L315" i="2"/>
  <c r="L321" i="2"/>
  <c r="L327" i="2"/>
  <c r="L333" i="2"/>
  <c r="L339" i="2"/>
  <c r="K15" i="2"/>
  <c r="K21" i="2"/>
  <c r="K27" i="2"/>
  <c r="K33" i="2"/>
  <c r="K39" i="2"/>
  <c r="K45" i="2"/>
  <c r="K51" i="2"/>
  <c r="K57" i="2"/>
  <c r="K63" i="2"/>
  <c r="K69" i="2"/>
  <c r="K75" i="2"/>
  <c r="K81" i="2"/>
  <c r="K87" i="2"/>
  <c r="K93" i="2"/>
  <c r="K99" i="2"/>
  <c r="K105" i="2"/>
  <c r="K111" i="2"/>
  <c r="K117" i="2"/>
  <c r="K123" i="2"/>
  <c r="K129" i="2"/>
  <c r="K135" i="2"/>
  <c r="K141" i="2"/>
  <c r="K147" i="2"/>
  <c r="K153" i="2"/>
  <c r="K159" i="2"/>
  <c r="K165" i="2"/>
  <c r="K171" i="2"/>
  <c r="K177" i="2"/>
  <c r="K183" i="2"/>
  <c r="L16" i="2"/>
  <c r="L22" i="2"/>
  <c r="L28" i="2"/>
  <c r="L34" i="2"/>
  <c r="L40" i="2"/>
  <c r="L46" i="2"/>
  <c r="L52" i="2"/>
  <c r="L58" i="2"/>
  <c r="L64" i="2"/>
  <c r="L70" i="2"/>
  <c r="L76" i="2"/>
  <c r="L82" i="2"/>
  <c r="L88" i="2"/>
  <c r="L94" i="2"/>
  <c r="L100" i="2"/>
  <c r="L106" i="2"/>
  <c r="L112" i="2"/>
  <c r="L118" i="2"/>
  <c r="L124" i="2"/>
  <c r="L130" i="2"/>
  <c r="L136" i="2"/>
  <c r="L142" i="2"/>
  <c r="L148" i="2"/>
  <c r="L154" i="2"/>
  <c r="L160" i="2"/>
  <c r="L166" i="2"/>
  <c r="L172" i="2"/>
  <c r="L178" i="2"/>
  <c r="L184" i="2"/>
  <c r="L190" i="2"/>
  <c r="L196" i="2"/>
  <c r="L202" i="2"/>
  <c r="L208" i="2"/>
  <c r="L214" i="2"/>
  <c r="L220" i="2"/>
  <c r="L226" i="2"/>
  <c r="L232" i="2"/>
  <c r="L238" i="2"/>
  <c r="L244" i="2"/>
  <c r="L250" i="2"/>
  <c r="L256" i="2"/>
  <c r="L262" i="2"/>
  <c r="L268" i="2"/>
  <c r="L274" i="2"/>
  <c r="L280" i="2"/>
  <c r="L17" i="2"/>
  <c r="L23" i="2"/>
  <c r="L29" i="2"/>
  <c r="L35" i="2"/>
  <c r="L41" i="2"/>
  <c r="L47" i="2"/>
  <c r="L53" i="2"/>
  <c r="L59" i="2"/>
  <c r="L65" i="2"/>
  <c r="L71" i="2"/>
  <c r="L77" i="2"/>
  <c r="L83" i="2"/>
  <c r="L89" i="2"/>
  <c r="L95" i="2"/>
  <c r="L101" i="2"/>
  <c r="L107" i="2"/>
  <c r="L113" i="2"/>
  <c r="L119" i="2"/>
  <c r="L125" i="2"/>
  <c r="L131" i="2"/>
  <c r="L137" i="2"/>
  <c r="L143" i="2"/>
  <c r="L149" i="2"/>
  <c r="L155" i="2"/>
  <c r="L161" i="2"/>
  <c r="L167" i="2"/>
  <c r="L173" i="2"/>
  <c r="L179" i="2"/>
  <c r="L185" i="2"/>
  <c r="L191" i="2"/>
  <c r="L197" i="2"/>
  <c r="L203" i="2"/>
  <c r="L209" i="2"/>
  <c r="L215" i="2"/>
  <c r="L221" i="2"/>
  <c r="L227" i="2"/>
  <c r="L233" i="2"/>
  <c r="L239" i="2"/>
  <c r="L245" i="2"/>
  <c r="L251" i="2"/>
  <c r="L257" i="2"/>
  <c r="L263" i="2"/>
  <c r="L269" i="2"/>
  <c r="L275" i="2"/>
  <c r="L281" i="2"/>
  <c r="L287" i="2"/>
  <c r="L293" i="2"/>
  <c r="L299" i="2"/>
  <c r="L305" i="2"/>
  <c r="L311" i="2"/>
  <c r="L317" i="2"/>
  <c r="L323" i="2"/>
  <c r="L329" i="2"/>
  <c r="L335" i="2"/>
  <c r="K11" i="2"/>
  <c r="L11" i="2"/>
  <c r="L18" i="2"/>
  <c r="L24" i="2"/>
  <c r="L30" i="2"/>
  <c r="L36" i="2"/>
  <c r="L42" i="2"/>
  <c r="L48" i="2"/>
  <c r="L54" i="2"/>
  <c r="L60" i="2"/>
  <c r="L66" i="2"/>
  <c r="L72" i="2"/>
  <c r="L78" i="2"/>
  <c r="L84" i="2"/>
  <c r="L90" i="2"/>
  <c r="L96" i="2"/>
  <c r="L102" i="2"/>
  <c r="L108" i="2"/>
  <c r="L114" i="2"/>
  <c r="L120" i="2"/>
  <c r="L126" i="2"/>
  <c r="L132" i="2"/>
  <c r="L138" i="2"/>
  <c r="L144" i="2"/>
  <c r="L150" i="2"/>
  <c r="L156" i="2"/>
  <c r="L162" i="2"/>
  <c r="L168" i="2"/>
  <c r="L174" i="2"/>
  <c r="L180" i="2"/>
  <c r="L186" i="2"/>
  <c r="L192" i="2"/>
  <c r="L198" i="2"/>
  <c r="L204" i="2"/>
  <c r="L210" i="2"/>
  <c r="L216" i="2"/>
  <c r="L222" i="2"/>
  <c r="L228" i="2"/>
  <c r="L234" i="2"/>
  <c r="L240" i="2"/>
  <c r="L246" i="2"/>
  <c r="L252" i="2"/>
  <c r="L258" i="2"/>
  <c r="L264" i="2"/>
  <c r="L270" i="2"/>
  <c r="L276" i="2"/>
  <c r="L282" i="2"/>
  <c r="L288" i="2"/>
  <c r="L294" i="2"/>
  <c r="L300" i="2"/>
  <c r="L306" i="2"/>
  <c r="L312" i="2"/>
  <c r="L318" i="2"/>
  <c r="L324" i="2"/>
  <c r="L330" i="2"/>
  <c r="L336" i="2"/>
  <c r="K12" i="2"/>
  <c r="K18" i="2"/>
  <c r="K24" i="2"/>
  <c r="K30" i="2"/>
  <c r="K36" i="2"/>
  <c r="K42" i="2"/>
  <c r="K48" i="2"/>
  <c r="K54" i="2"/>
  <c r="K60" i="2"/>
  <c r="K66" i="2"/>
  <c r="K72" i="2"/>
  <c r="K78" i="2"/>
  <c r="K84" i="2"/>
  <c r="K90" i="2"/>
  <c r="K96" i="2"/>
  <c r="K102" i="2"/>
  <c r="K108" i="2"/>
  <c r="K114" i="2"/>
  <c r="K120" i="2"/>
  <c r="K126" i="2"/>
  <c r="K132" i="2"/>
  <c r="K138" i="2"/>
  <c r="K144" i="2"/>
  <c r="K150" i="2"/>
  <c r="K156" i="2"/>
  <c r="K162" i="2"/>
  <c r="K168" i="2"/>
  <c r="K174" i="2"/>
  <c r="K180" i="2"/>
  <c r="L37" i="2"/>
  <c r="L73" i="2"/>
  <c r="L109" i="2"/>
  <c r="L145" i="2"/>
  <c r="L181" i="2"/>
  <c r="L217" i="2"/>
  <c r="L253" i="2"/>
  <c r="L286" i="2"/>
  <c r="L304" i="2"/>
  <c r="L322" i="2"/>
  <c r="L10" i="2"/>
  <c r="K23" i="2"/>
  <c r="K35" i="2"/>
  <c r="K47" i="2"/>
  <c r="K59" i="2"/>
  <c r="K71" i="2"/>
  <c r="K83" i="2"/>
  <c r="K95" i="2"/>
  <c r="K104" i="2"/>
  <c r="K113" i="2"/>
  <c r="K122" i="2"/>
  <c r="K131" i="2"/>
  <c r="K140" i="2"/>
  <c r="K149" i="2"/>
  <c r="K158" i="2"/>
  <c r="K167" i="2"/>
  <c r="K176" i="2"/>
  <c r="K185" i="2"/>
  <c r="K191" i="2"/>
  <c r="K197" i="2"/>
  <c r="K203" i="2"/>
  <c r="K209" i="2"/>
  <c r="K215" i="2"/>
  <c r="K221" i="2"/>
  <c r="K227" i="2"/>
  <c r="K233" i="2"/>
  <c r="K239" i="2"/>
  <c r="K245" i="2"/>
  <c r="K251" i="2"/>
  <c r="K257" i="2"/>
  <c r="K263" i="2"/>
  <c r="K269" i="2"/>
  <c r="K275" i="2"/>
  <c r="K281" i="2"/>
  <c r="K287" i="2"/>
  <c r="K293" i="2"/>
  <c r="K299" i="2"/>
  <c r="K305" i="2"/>
  <c r="K311" i="2"/>
  <c r="K317" i="2"/>
  <c r="K323" i="2"/>
  <c r="K329" i="2"/>
  <c r="K335" i="2"/>
  <c r="L43" i="2"/>
  <c r="L79" i="2"/>
  <c r="L115" i="2"/>
  <c r="L151" i="2"/>
  <c r="L187" i="2"/>
  <c r="L223" i="2"/>
  <c r="L259" i="2"/>
  <c r="L289" i="2"/>
  <c r="L307" i="2"/>
  <c r="L325" i="2"/>
  <c r="K13" i="2"/>
  <c r="K25" i="2"/>
  <c r="K37" i="2"/>
  <c r="K49" i="2"/>
  <c r="K61" i="2"/>
  <c r="K73" i="2"/>
  <c r="K85" i="2"/>
  <c r="K97" i="2"/>
  <c r="K106" i="2"/>
  <c r="K115" i="2"/>
  <c r="K124" i="2"/>
  <c r="K133" i="2"/>
  <c r="K142" i="2"/>
  <c r="K151" i="2"/>
  <c r="K160" i="2"/>
  <c r="K169" i="2"/>
  <c r="K178" i="2"/>
  <c r="K186" i="2"/>
  <c r="K192" i="2"/>
  <c r="K198" i="2"/>
  <c r="K204" i="2"/>
  <c r="K210" i="2"/>
  <c r="K216" i="2"/>
  <c r="K222" i="2"/>
  <c r="K228" i="2"/>
  <c r="K234" i="2"/>
  <c r="K240" i="2"/>
  <c r="K246" i="2"/>
  <c r="K252" i="2"/>
  <c r="K258" i="2"/>
  <c r="K264" i="2"/>
  <c r="K270" i="2"/>
  <c r="K276" i="2"/>
  <c r="K282" i="2"/>
  <c r="K288" i="2"/>
  <c r="K294" i="2"/>
  <c r="K300" i="2"/>
  <c r="K306" i="2"/>
  <c r="K312" i="2"/>
  <c r="K318" i="2"/>
  <c r="K324" i="2"/>
  <c r="K330" i="2"/>
  <c r="K336" i="2"/>
  <c r="L13" i="2"/>
  <c r="L49" i="2"/>
  <c r="L85" i="2"/>
  <c r="L121" i="2"/>
  <c r="L157" i="2"/>
  <c r="L193" i="2"/>
  <c r="L229" i="2"/>
  <c r="L265" i="2"/>
  <c r="L292" i="2"/>
  <c r="L310" i="2"/>
  <c r="L328" i="2"/>
  <c r="K16" i="2"/>
  <c r="K28" i="2"/>
  <c r="K40" i="2"/>
  <c r="K52" i="2"/>
  <c r="K64" i="2"/>
  <c r="K76" i="2"/>
  <c r="K88" i="2"/>
  <c r="K98" i="2"/>
  <c r="K107" i="2"/>
  <c r="K116" i="2"/>
  <c r="K125" i="2"/>
  <c r="K134" i="2"/>
  <c r="K143" i="2"/>
  <c r="K152" i="2"/>
  <c r="K161" i="2"/>
  <c r="K170" i="2"/>
  <c r="K179" i="2"/>
  <c r="K187" i="2"/>
  <c r="K193" i="2"/>
  <c r="K199" i="2"/>
  <c r="K205" i="2"/>
  <c r="K211" i="2"/>
  <c r="K217" i="2"/>
  <c r="K223" i="2"/>
  <c r="K229" i="2"/>
  <c r="K235" i="2"/>
  <c r="K241" i="2"/>
  <c r="K247" i="2"/>
  <c r="K253" i="2"/>
  <c r="K259" i="2"/>
  <c r="K265" i="2"/>
  <c r="K271" i="2"/>
  <c r="K277" i="2"/>
  <c r="K283" i="2"/>
  <c r="K289" i="2"/>
  <c r="K295" i="2"/>
  <c r="K301" i="2"/>
  <c r="K307" i="2"/>
  <c r="K313" i="2"/>
  <c r="K319" i="2"/>
  <c r="K325" i="2"/>
  <c r="K331" i="2"/>
  <c r="K337" i="2"/>
  <c r="L19" i="2"/>
  <c r="L55" i="2"/>
  <c r="L91" i="2"/>
  <c r="L127" i="2"/>
  <c r="L163" i="2"/>
  <c r="L199" i="2"/>
  <c r="L235" i="2"/>
  <c r="L271" i="2"/>
  <c r="L295" i="2"/>
  <c r="L313" i="2"/>
  <c r="L331" i="2"/>
  <c r="K17" i="2"/>
  <c r="K29" i="2"/>
  <c r="K41" i="2"/>
  <c r="K53" i="2"/>
  <c r="K65" i="2"/>
  <c r="K77" i="2"/>
  <c r="K89" i="2"/>
  <c r="K100" i="2"/>
  <c r="K109" i="2"/>
  <c r="K118" i="2"/>
  <c r="K127" i="2"/>
  <c r="K136" i="2"/>
  <c r="K145" i="2"/>
  <c r="K154" i="2"/>
  <c r="K163" i="2"/>
  <c r="K172" i="2"/>
  <c r="K181" i="2"/>
  <c r="K188" i="2"/>
  <c r="K194" i="2"/>
  <c r="K200" i="2"/>
  <c r="K206" i="2"/>
  <c r="L25" i="2"/>
  <c r="L61" i="2"/>
  <c r="L97" i="2"/>
  <c r="L133" i="2"/>
  <c r="L169" i="2"/>
  <c r="L205" i="2"/>
  <c r="L241" i="2"/>
  <c r="L277" i="2"/>
  <c r="L298" i="2"/>
  <c r="L316" i="2"/>
  <c r="L334" i="2"/>
  <c r="K19" i="2"/>
  <c r="K31" i="2"/>
  <c r="K43" i="2"/>
  <c r="K55" i="2"/>
  <c r="K67" i="2"/>
  <c r="K79" i="2"/>
  <c r="K91" i="2"/>
  <c r="K101" i="2"/>
  <c r="K110" i="2"/>
  <c r="K119" i="2"/>
  <c r="K128" i="2"/>
  <c r="K137" i="2"/>
  <c r="K146" i="2"/>
  <c r="K155" i="2"/>
  <c r="K164" i="2"/>
  <c r="K173" i="2"/>
  <c r="K182" i="2"/>
  <c r="K189" i="2"/>
  <c r="K195" i="2"/>
  <c r="K201" i="2"/>
  <c r="K207" i="2"/>
  <c r="K213" i="2"/>
  <c r="K219" i="2"/>
  <c r="K225" i="2"/>
  <c r="K231" i="2"/>
  <c r="K237" i="2"/>
  <c r="K243" i="2"/>
  <c r="K249" i="2"/>
  <c r="K255" i="2"/>
  <c r="K261" i="2"/>
  <c r="K267" i="2"/>
  <c r="K273" i="2"/>
  <c r="K279" i="2"/>
  <c r="K285" i="2"/>
  <c r="K291" i="2"/>
  <c r="K297" i="2"/>
  <c r="K303" i="2"/>
  <c r="K309" i="2"/>
  <c r="K315" i="2"/>
  <c r="K321" i="2"/>
  <c r="K327" i="2"/>
  <c r="K333" i="2"/>
  <c r="K339" i="2"/>
  <c r="L175" i="2"/>
  <c r="L337" i="2"/>
  <c r="K82" i="2"/>
  <c r="K139" i="2"/>
  <c r="K190" i="2"/>
  <c r="K218" i="2"/>
  <c r="K236" i="2"/>
  <c r="K254" i="2"/>
  <c r="K272" i="2"/>
  <c r="K290" i="2"/>
  <c r="K308" i="2"/>
  <c r="K326" i="2"/>
  <c r="L211" i="2"/>
  <c r="K22" i="2"/>
  <c r="K94" i="2"/>
  <c r="K148" i="2"/>
  <c r="K196" i="2"/>
  <c r="K220" i="2"/>
  <c r="K238" i="2"/>
  <c r="K256" i="2"/>
  <c r="K274" i="2"/>
  <c r="K292" i="2"/>
  <c r="K310" i="2"/>
  <c r="K328" i="2"/>
  <c r="L31" i="2"/>
  <c r="L247" i="2"/>
  <c r="K34" i="2"/>
  <c r="K103" i="2"/>
  <c r="K157" i="2"/>
  <c r="K202" i="2"/>
  <c r="K224" i="2"/>
  <c r="K242" i="2"/>
  <c r="K260" i="2"/>
  <c r="K278" i="2"/>
  <c r="K296" i="2"/>
  <c r="K314" i="2"/>
  <c r="L67" i="2"/>
  <c r="L283" i="2"/>
  <c r="K46" i="2"/>
  <c r="K112" i="2"/>
  <c r="K166" i="2"/>
  <c r="K208" i="2"/>
  <c r="K226" i="2"/>
  <c r="K244" i="2"/>
  <c r="K262" i="2"/>
  <c r="K280" i="2"/>
  <c r="K298" i="2"/>
  <c r="K316" i="2"/>
  <c r="L103" i="2"/>
  <c r="L301" i="2"/>
  <c r="K58" i="2"/>
  <c r="K121" i="2"/>
  <c r="K175" i="2"/>
  <c r="K212" i="2"/>
  <c r="K230" i="2"/>
  <c r="K248" i="2"/>
  <c r="K266" i="2"/>
  <c r="K284" i="2"/>
  <c r="K302" i="2"/>
  <c r="K320" i="2"/>
  <c r="K338" i="2"/>
  <c r="K184" i="2"/>
  <c r="K304" i="2"/>
  <c r="K214" i="2"/>
  <c r="K322" i="2"/>
  <c r="L139" i="2"/>
  <c r="K232" i="2"/>
  <c r="K332" i="2"/>
  <c r="L319" i="2"/>
  <c r="K250" i="2"/>
  <c r="K334" i="2"/>
  <c r="K70" i="2"/>
  <c r="K268" i="2"/>
  <c r="K10" i="2"/>
  <c r="K130" i="2"/>
  <c r="K286" i="2"/>
  <c r="D22" i="2"/>
  <c r="E23" i="2" s="1"/>
  <c r="C22" i="2"/>
  <c r="E31" i="2" l="1"/>
  <c r="E28" i="2"/>
  <c r="E29" i="2"/>
  <c r="E26" i="2"/>
  <c r="E27" i="2"/>
  <c r="A10" i="2"/>
  <c r="E22" i="2"/>
  <c r="E25" i="2"/>
  <c r="E30" i="2"/>
  <c r="E24" i="2"/>
</calcChain>
</file>

<file path=xl/sharedStrings.xml><?xml version="1.0" encoding="utf-8"?>
<sst xmlns="http://schemas.openxmlformats.org/spreadsheetml/2006/main" count="2024" uniqueCount="1343">
  <si>
    <t>業管單位</t>
  </si>
  <si>
    <t>學門名稱</t>
  </si>
  <si>
    <t>學門代碼</t>
  </si>
  <si>
    <t>H01</t>
  </si>
  <si>
    <t>文學一(中國文學、台灣文學、客家文學、原住民文學等）</t>
  </si>
  <si>
    <t>H01AA</t>
  </si>
  <si>
    <t>圖書文獻學總論</t>
  </si>
  <si>
    <t>H01AB</t>
  </si>
  <si>
    <t>圖書文獻學</t>
  </si>
  <si>
    <t>H01BA</t>
  </si>
  <si>
    <t>出土及電子文獻總論</t>
  </si>
  <si>
    <t>H01BB</t>
  </si>
  <si>
    <t>出土及電子文獻</t>
  </si>
  <si>
    <t>H01CA</t>
  </si>
  <si>
    <t>經學總論</t>
  </si>
  <si>
    <t>H01CB</t>
  </si>
  <si>
    <t>經學</t>
  </si>
  <si>
    <t>H01DA</t>
  </si>
  <si>
    <t>學術思想總論</t>
  </si>
  <si>
    <t>H01DB</t>
  </si>
  <si>
    <t>學術思想</t>
  </si>
  <si>
    <t>H01EA</t>
  </si>
  <si>
    <t>宗教學總論</t>
  </si>
  <si>
    <t>H01EB</t>
  </si>
  <si>
    <t>宗教學</t>
  </si>
  <si>
    <t>H01EC</t>
  </si>
  <si>
    <t>神話學總論</t>
  </si>
  <si>
    <t>H01ED</t>
  </si>
  <si>
    <t>中國神話學</t>
  </si>
  <si>
    <t>H01FA</t>
  </si>
  <si>
    <t>史學總論</t>
  </si>
  <si>
    <t>H01FB</t>
  </si>
  <si>
    <t>中國史學</t>
  </si>
  <si>
    <t>H01GA</t>
  </si>
  <si>
    <t>制度史及文化史總論</t>
  </si>
  <si>
    <t>H01GB</t>
  </si>
  <si>
    <t>制度史及文化史</t>
  </si>
  <si>
    <t>H01HA</t>
  </si>
  <si>
    <t>語言文字學總論</t>
  </si>
  <si>
    <t>H01HB</t>
  </si>
  <si>
    <t>語言文字學</t>
  </si>
  <si>
    <t>H01IA</t>
  </si>
  <si>
    <t>文學總論</t>
  </si>
  <si>
    <t>H01JA</t>
  </si>
  <si>
    <t>詩學總論</t>
  </si>
  <si>
    <t>H01JB</t>
  </si>
  <si>
    <t>詩</t>
  </si>
  <si>
    <t>H01KA</t>
  </si>
  <si>
    <t>散文總論</t>
  </si>
  <si>
    <t>H01KB</t>
  </si>
  <si>
    <t>散文</t>
  </si>
  <si>
    <t>H01LA</t>
  </si>
  <si>
    <t>辭賦駢文總論</t>
  </si>
  <si>
    <t>H01LB</t>
  </si>
  <si>
    <t>辭賦駢文</t>
  </si>
  <si>
    <t>H01MA</t>
  </si>
  <si>
    <t>詞學總論</t>
  </si>
  <si>
    <t>H01MB</t>
  </si>
  <si>
    <t>詞</t>
  </si>
  <si>
    <t>H01NA</t>
  </si>
  <si>
    <t>曲學總論</t>
  </si>
  <si>
    <t>H01NB</t>
  </si>
  <si>
    <t>散曲</t>
  </si>
  <si>
    <t>H01OA</t>
  </si>
  <si>
    <t>戲劇總論</t>
  </si>
  <si>
    <t>H01OB</t>
  </si>
  <si>
    <t>戲劇</t>
  </si>
  <si>
    <t>H01PA</t>
  </si>
  <si>
    <t>小說總論</t>
  </si>
  <si>
    <t>H01PB</t>
  </si>
  <si>
    <t>小說</t>
  </si>
  <si>
    <t>H01QA</t>
  </si>
  <si>
    <t>俗文學總論</t>
  </si>
  <si>
    <t>H01QB</t>
  </si>
  <si>
    <t>俗文學</t>
  </si>
  <si>
    <t>H01RA</t>
  </si>
  <si>
    <t>文學理論與批評總論</t>
  </si>
  <si>
    <t>H01RB</t>
  </si>
  <si>
    <t>文學理論與批評</t>
  </si>
  <si>
    <t>H01SA</t>
  </si>
  <si>
    <t>文學史總論</t>
  </si>
  <si>
    <t>H01SB</t>
  </si>
  <si>
    <t>文學史</t>
  </si>
  <si>
    <t>H01TA</t>
  </si>
  <si>
    <t>文學與文化</t>
  </si>
  <si>
    <t>H01UA</t>
  </si>
  <si>
    <t>台灣文學</t>
  </si>
  <si>
    <t>H01UB</t>
  </si>
  <si>
    <t>客家文學</t>
  </si>
  <si>
    <t>H01VA</t>
  </si>
  <si>
    <t>原住民文學</t>
  </si>
  <si>
    <t>H01WA</t>
  </si>
  <si>
    <t>域外漢學總論</t>
  </si>
  <si>
    <t>H01WB</t>
  </si>
  <si>
    <t>域外漢學</t>
  </si>
  <si>
    <t>H01XA</t>
  </si>
  <si>
    <t>其他</t>
  </si>
  <si>
    <t>H04</t>
  </si>
  <si>
    <t>語言學</t>
  </si>
  <si>
    <t>H04AA</t>
  </si>
  <si>
    <t>語音學</t>
  </si>
  <si>
    <t>H04AB</t>
  </si>
  <si>
    <t>音韻學</t>
  </si>
  <si>
    <t>H04AC</t>
  </si>
  <si>
    <t>詞彙學</t>
  </si>
  <si>
    <t>H04AD</t>
  </si>
  <si>
    <t>語法學</t>
  </si>
  <si>
    <t>H04AE</t>
  </si>
  <si>
    <t>語意學</t>
  </si>
  <si>
    <t>H04AF</t>
  </si>
  <si>
    <t>語用學</t>
  </si>
  <si>
    <t>H04AG</t>
  </si>
  <si>
    <t>方言學</t>
  </si>
  <si>
    <t>H04AH</t>
  </si>
  <si>
    <t>歷史語言學</t>
  </si>
  <si>
    <t>H04AI</t>
  </si>
  <si>
    <t>語言哲學</t>
  </si>
  <si>
    <t>H04AJ</t>
  </si>
  <si>
    <t>類型學</t>
  </si>
  <si>
    <t>H04BA</t>
  </si>
  <si>
    <t>社會語言學／語言與文化</t>
  </si>
  <si>
    <t>H04BB</t>
  </si>
  <si>
    <t>神經語言學</t>
  </si>
  <si>
    <t>H04BC</t>
  </si>
  <si>
    <t>心理語言學</t>
  </si>
  <si>
    <t>H04BD</t>
  </si>
  <si>
    <t>計算語言學／語料庫語言學</t>
  </si>
  <si>
    <t>H04BE</t>
  </si>
  <si>
    <t>翻譯學</t>
  </si>
  <si>
    <t>H04BF</t>
  </si>
  <si>
    <t>認知語言學</t>
  </si>
  <si>
    <t>H04BG</t>
  </si>
  <si>
    <t>言談／篇章語言學</t>
  </si>
  <si>
    <t>H04C0</t>
  </si>
  <si>
    <t>漢語語言學</t>
  </si>
  <si>
    <t>H04CA</t>
  </si>
  <si>
    <t>國語／北方官話</t>
  </si>
  <si>
    <t>H04CB</t>
  </si>
  <si>
    <t>閩語(閩南、閩北)</t>
  </si>
  <si>
    <t>H04CC</t>
  </si>
  <si>
    <t>客語</t>
  </si>
  <si>
    <t>H04CD</t>
  </si>
  <si>
    <t>其他漢語方言</t>
  </si>
  <si>
    <t>H04CZ</t>
  </si>
  <si>
    <t>漢語史</t>
  </si>
  <si>
    <t>H04DA</t>
  </si>
  <si>
    <t>少數民族語言</t>
  </si>
  <si>
    <t>H04EA</t>
  </si>
  <si>
    <t>南島語言</t>
  </si>
  <si>
    <t>H04FA</t>
  </si>
  <si>
    <t>東北亞語言</t>
  </si>
  <si>
    <t>H04GA</t>
  </si>
  <si>
    <t>印歐語族</t>
  </si>
  <si>
    <t>H04HA</t>
  </si>
  <si>
    <t>其他語言</t>
  </si>
  <si>
    <t>H04IA</t>
  </si>
  <si>
    <t>漢語教學研究</t>
  </si>
  <si>
    <t>H04IB</t>
  </si>
  <si>
    <t>對外華語教學研究</t>
  </si>
  <si>
    <t>H04JA</t>
  </si>
  <si>
    <t>南島語教學研究</t>
  </si>
  <si>
    <t>H04KA</t>
  </si>
  <si>
    <t>英語教學研究</t>
  </si>
  <si>
    <t>H04KB</t>
  </si>
  <si>
    <t>英語能力研究</t>
  </si>
  <si>
    <t>H04KC</t>
  </si>
  <si>
    <t>英語教學應用</t>
  </si>
  <si>
    <t>H04LA</t>
  </si>
  <si>
    <t>日語教學研究</t>
  </si>
  <si>
    <t>H04MA</t>
  </si>
  <si>
    <t>法語教學研究</t>
  </si>
  <si>
    <t>H04NA</t>
  </si>
  <si>
    <t>德語教學研究</t>
  </si>
  <si>
    <t>H04OA</t>
  </si>
  <si>
    <t>西班牙語教學研究</t>
  </si>
  <si>
    <t>H04PA</t>
  </si>
  <si>
    <t>其他外語教學研究</t>
  </si>
  <si>
    <t>H05</t>
  </si>
  <si>
    <t>文學二(外國文學)</t>
  </si>
  <si>
    <t>H05A001</t>
  </si>
  <si>
    <t>文學理論</t>
  </si>
  <si>
    <t>H05A002</t>
  </si>
  <si>
    <t>文化研究</t>
  </si>
  <si>
    <t>H05A003</t>
  </si>
  <si>
    <t>後殖民研究</t>
  </si>
  <si>
    <t>H05A004</t>
  </si>
  <si>
    <t>族裔、離散文學研究</t>
  </si>
  <si>
    <t>H05A005</t>
  </si>
  <si>
    <t>性別研究</t>
  </si>
  <si>
    <t>H05A1</t>
  </si>
  <si>
    <t>日本文學</t>
  </si>
  <si>
    <t>H05A2</t>
  </si>
  <si>
    <t>韓國文學</t>
  </si>
  <si>
    <t>H05A3</t>
  </si>
  <si>
    <t>俄國文學</t>
  </si>
  <si>
    <t>H05A4</t>
  </si>
  <si>
    <t>德國文學</t>
  </si>
  <si>
    <t>H05A5</t>
  </si>
  <si>
    <t>法國文學</t>
  </si>
  <si>
    <t>H05A6</t>
  </si>
  <si>
    <t>西班牙文學</t>
  </si>
  <si>
    <t>H05A7</t>
  </si>
  <si>
    <t>英國文學</t>
  </si>
  <si>
    <t>H05A8</t>
  </si>
  <si>
    <t>美國文學</t>
  </si>
  <si>
    <t>H05A9</t>
  </si>
  <si>
    <t>西洋古典文學</t>
  </si>
  <si>
    <t>H06</t>
  </si>
  <si>
    <t>歷史學</t>
  </si>
  <si>
    <t>H06B1</t>
  </si>
  <si>
    <t>史學</t>
  </si>
  <si>
    <t>H06B2</t>
  </si>
  <si>
    <t>中國史</t>
  </si>
  <si>
    <t>H06B3</t>
  </si>
  <si>
    <t>台灣史</t>
  </si>
  <si>
    <t>H06B4</t>
  </si>
  <si>
    <t>西洋史</t>
  </si>
  <si>
    <t>H06B5</t>
  </si>
  <si>
    <t>國別史</t>
  </si>
  <si>
    <t>H06B6</t>
  </si>
  <si>
    <t>區域史</t>
  </si>
  <si>
    <t>H06B7</t>
  </si>
  <si>
    <t>世界史</t>
  </si>
  <si>
    <t>H08</t>
  </si>
  <si>
    <t>哲學</t>
  </si>
  <si>
    <t>H0828</t>
  </si>
  <si>
    <t>哲學與其他學門之科際整合性研究</t>
  </si>
  <si>
    <t>H08A1</t>
  </si>
  <si>
    <t>哲學總論</t>
  </si>
  <si>
    <t>H08A2</t>
  </si>
  <si>
    <t>理則學(邏輯)</t>
  </si>
  <si>
    <t>H08A3</t>
  </si>
  <si>
    <t>科學哲學與方法論</t>
  </si>
  <si>
    <t>H08A4</t>
  </si>
  <si>
    <t>知識論</t>
  </si>
  <si>
    <t>H08A5</t>
  </si>
  <si>
    <t>形上學</t>
  </si>
  <si>
    <t>H08A6</t>
  </si>
  <si>
    <t>倫理學或道德哲學</t>
  </si>
  <si>
    <t>H08A7</t>
  </si>
  <si>
    <t>美學與藝術哲學</t>
  </si>
  <si>
    <t>H08A8</t>
  </si>
  <si>
    <t>價值哲學</t>
  </si>
  <si>
    <t>H08A9</t>
  </si>
  <si>
    <t>經濟哲學</t>
  </si>
  <si>
    <t>H08B0</t>
  </si>
  <si>
    <t>法律哲學</t>
  </si>
  <si>
    <t>H08B1</t>
  </si>
  <si>
    <t>社會政治哲學</t>
  </si>
  <si>
    <t>H08B3</t>
  </si>
  <si>
    <t>歷史哲學</t>
  </si>
  <si>
    <t>H08B4</t>
  </si>
  <si>
    <t>H08B5</t>
  </si>
  <si>
    <t>心靈哲學</t>
  </si>
  <si>
    <t>H08B6</t>
  </si>
  <si>
    <t>哲學人類學</t>
  </si>
  <si>
    <t>H08B7</t>
  </si>
  <si>
    <t>教育哲學</t>
  </si>
  <si>
    <t>H08B8</t>
  </si>
  <si>
    <t>文化哲學</t>
  </si>
  <si>
    <t>H08B9</t>
  </si>
  <si>
    <t>應用哲學</t>
  </si>
  <si>
    <t>H08C0</t>
  </si>
  <si>
    <t>中國哲學史</t>
  </si>
  <si>
    <t>H08C1</t>
  </si>
  <si>
    <t>西洋哲學史</t>
  </si>
  <si>
    <t>H08C2</t>
  </si>
  <si>
    <t>印度哲學總論</t>
  </si>
  <si>
    <t>H08C3</t>
  </si>
  <si>
    <t>各地區各國哲學</t>
  </si>
  <si>
    <t>H08C4</t>
  </si>
  <si>
    <t>比較哲學</t>
  </si>
  <si>
    <t>H08C5</t>
  </si>
  <si>
    <t>自然哲學(宇宙論)</t>
  </si>
  <si>
    <t>H08D0</t>
  </si>
  <si>
    <t>宗教哲學及宗教研究</t>
  </si>
  <si>
    <t>H09</t>
  </si>
  <si>
    <t>人類學及族群研究</t>
  </si>
  <si>
    <t>H09A1</t>
  </si>
  <si>
    <t>文化人類學</t>
  </si>
  <si>
    <t>H09A2</t>
  </si>
  <si>
    <t>體質人類學</t>
  </si>
  <si>
    <t>H09A3</t>
  </si>
  <si>
    <t>語言人類學</t>
  </si>
  <si>
    <t>H09A4</t>
  </si>
  <si>
    <t>考古學</t>
  </si>
  <si>
    <t>H09A5</t>
  </si>
  <si>
    <t>人類學區域研究</t>
  </si>
  <si>
    <t>H09A6</t>
  </si>
  <si>
    <t>信仰與儀式研究</t>
  </si>
  <si>
    <t>H09A7</t>
  </si>
  <si>
    <t>原住民研究</t>
  </si>
  <si>
    <t>H09A8</t>
  </si>
  <si>
    <t>客家研究</t>
  </si>
  <si>
    <t>H09A9</t>
  </si>
  <si>
    <t>族群研究</t>
  </si>
  <si>
    <t>H09B0</t>
  </si>
  <si>
    <t>博物館與文化資產研究</t>
  </si>
  <si>
    <t>H09B1</t>
  </si>
  <si>
    <t>H11</t>
  </si>
  <si>
    <t>教育學</t>
  </si>
  <si>
    <t>H11A1</t>
  </si>
  <si>
    <t>教育學理論基礎</t>
  </si>
  <si>
    <t>H11A2</t>
  </si>
  <si>
    <t>教育學方法論</t>
  </si>
  <si>
    <t>H11A3</t>
  </si>
  <si>
    <t>教育史</t>
  </si>
  <si>
    <t>H11A4</t>
  </si>
  <si>
    <t>我國教育制度</t>
  </si>
  <si>
    <t>H11A5</t>
  </si>
  <si>
    <t>比較教育</t>
  </si>
  <si>
    <t>H11A6</t>
  </si>
  <si>
    <t>教育行政</t>
  </si>
  <si>
    <t>H11A7</t>
  </si>
  <si>
    <t>社會教育</t>
  </si>
  <si>
    <t>H11A8</t>
  </si>
  <si>
    <t>特殊教育</t>
  </si>
  <si>
    <t>H11A9</t>
  </si>
  <si>
    <t>課程與教學</t>
  </si>
  <si>
    <t>H11B1</t>
  </si>
  <si>
    <t>教育有關專門領域</t>
  </si>
  <si>
    <t>H11C0</t>
  </si>
  <si>
    <t>幼兒教育</t>
  </si>
  <si>
    <t>H11C1</t>
  </si>
  <si>
    <t>多元文化教育</t>
  </si>
  <si>
    <t>H12</t>
  </si>
  <si>
    <t>心理學</t>
  </si>
  <si>
    <t>H12A1</t>
  </si>
  <si>
    <t>心理學理論與方法學</t>
  </si>
  <si>
    <t>H12A2</t>
  </si>
  <si>
    <t>生物心理學</t>
  </si>
  <si>
    <t>H12A3</t>
  </si>
  <si>
    <t>發展心理學</t>
  </si>
  <si>
    <t>H12A4</t>
  </si>
  <si>
    <t>實驗及認知心理學</t>
  </si>
  <si>
    <t>H12A5</t>
  </si>
  <si>
    <t>人格及社會心理學</t>
  </si>
  <si>
    <t>H12A6</t>
  </si>
  <si>
    <t>臨床與諮商心理學</t>
  </si>
  <si>
    <t>H12A7</t>
  </si>
  <si>
    <t>教育及教學心理學</t>
  </si>
  <si>
    <t>H12A8</t>
  </si>
  <si>
    <t>工商心理學</t>
  </si>
  <si>
    <t>H12A9</t>
  </si>
  <si>
    <t>心理計量與統計學</t>
  </si>
  <si>
    <t>H12B0</t>
  </si>
  <si>
    <t>其他心理學</t>
  </si>
  <si>
    <t>H13</t>
  </si>
  <si>
    <t>法律學</t>
  </si>
  <si>
    <t>H13B1</t>
  </si>
  <si>
    <t>基礎法學</t>
  </si>
  <si>
    <t>H13B2</t>
  </si>
  <si>
    <t>憲法</t>
  </si>
  <si>
    <t>H13B3</t>
  </si>
  <si>
    <t>行政法</t>
  </si>
  <si>
    <t>H13B4</t>
  </si>
  <si>
    <t>商事財經法</t>
  </si>
  <si>
    <t>H13B5</t>
  </si>
  <si>
    <t>刑事法</t>
  </si>
  <si>
    <t>H13B6</t>
  </si>
  <si>
    <t>民事法</t>
  </si>
  <si>
    <t>H13B7</t>
  </si>
  <si>
    <t>勞動及社會法</t>
  </si>
  <si>
    <t>H13B8</t>
  </si>
  <si>
    <t>國際法</t>
  </si>
  <si>
    <t>H14</t>
  </si>
  <si>
    <t>政治學</t>
  </si>
  <si>
    <t>H14B1</t>
  </si>
  <si>
    <t>政治理論</t>
  </si>
  <si>
    <t>H14B2</t>
  </si>
  <si>
    <t>公共行政</t>
  </si>
  <si>
    <t>H14B3</t>
  </si>
  <si>
    <t>國際關係</t>
  </si>
  <si>
    <t>H14B4</t>
  </si>
  <si>
    <t>比較政治</t>
  </si>
  <si>
    <t>H15</t>
  </si>
  <si>
    <t>經濟學</t>
  </si>
  <si>
    <t>H15A1</t>
  </si>
  <si>
    <t>經濟學概論與教學</t>
  </si>
  <si>
    <t>H15A2</t>
  </si>
  <si>
    <t>方法論與經濟思想史</t>
  </si>
  <si>
    <t>H15A3</t>
  </si>
  <si>
    <t>數理與數量方法</t>
  </si>
  <si>
    <t>H15A4</t>
  </si>
  <si>
    <t>個體經濟學</t>
  </si>
  <si>
    <t>H15A5</t>
  </si>
  <si>
    <t>總體經濟學與貨幣經濟學</t>
  </si>
  <si>
    <t>H15A6</t>
  </si>
  <si>
    <t>國際經濟學</t>
  </si>
  <si>
    <t>H15A7</t>
  </si>
  <si>
    <t>財務經濟學</t>
  </si>
  <si>
    <t>H15A8</t>
  </si>
  <si>
    <t>公共經濟學</t>
  </si>
  <si>
    <t>H15A9</t>
  </si>
  <si>
    <t>健康、教育與福利</t>
  </si>
  <si>
    <t>H15B0</t>
  </si>
  <si>
    <t>人力資源</t>
  </si>
  <si>
    <t>H15B1</t>
  </si>
  <si>
    <t>法律與經濟學</t>
  </si>
  <si>
    <t>H15B2</t>
  </si>
  <si>
    <t>產業組織與政策</t>
  </si>
  <si>
    <t>H15B3</t>
  </si>
  <si>
    <t>企業經濟學</t>
  </si>
  <si>
    <t>H15B4</t>
  </si>
  <si>
    <t>經濟史</t>
  </si>
  <si>
    <t>H15B5</t>
  </si>
  <si>
    <t>經濟發展、技術變動與成長</t>
  </si>
  <si>
    <t>H15B6</t>
  </si>
  <si>
    <t>經濟制度</t>
  </si>
  <si>
    <t>H15B7</t>
  </si>
  <si>
    <t>農業與自然資源經濟學</t>
  </si>
  <si>
    <t>H15B8</t>
  </si>
  <si>
    <t>城鄉與區域經濟學</t>
  </si>
  <si>
    <t>H17</t>
  </si>
  <si>
    <t>社會學及社福社工</t>
  </si>
  <si>
    <t>H17A1</t>
  </si>
  <si>
    <t>社會理論</t>
  </si>
  <si>
    <t>H17A2</t>
  </si>
  <si>
    <t>社會學方法論與研究法</t>
  </si>
  <si>
    <t>H17A3</t>
  </si>
  <si>
    <t>社會組織與階層</t>
  </si>
  <si>
    <t>H17A4</t>
  </si>
  <si>
    <t>社會心理</t>
  </si>
  <si>
    <t>H17A5</t>
  </si>
  <si>
    <t>人口、家庭與社區</t>
  </si>
  <si>
    <t>H17A6</t>
  </si>
  <si>
    <t>社會問題與控制</t>
  </si>
  <si>
    <t>H17A7</t>
  </si>
  <si>
    <t>社會變遷與發展</t>
  </si>
  <si>
    <t>H17A8</t>
  </si>
  <si>
    <t>H17B1</t>
  </si>
  <si>
    <t>H17B2</t>
  </si>
  <si>
    <t>科技與社會</t>
  </si>
  <si>
    <t>H17CA</t>
  </si>
  <si>
    <t>社會福利哲學/理論</t>
  </si>
  <si>
    <t>H17CB</t>
  </si>
  <si>
    <t>社會福利制度發展</t>
  </si>
  <si>
    <t>H17CC</t>
  </si>
  <si>
    <t>社會福利政策與立法</t>
  </si>
  <si>
    <t>H17CD</t>
  </si>
  <si>
    <t>社會福利的組織、行政與管理</t>
  </si>
  <si>
    <t>H17CE</t>
  </si>
  <si>
    <t>社會福利財政</t>
  </si>
  <si>
    <t>H17CF</t>
  </si>
  <si>
    <t>地方治理與地方福利</t>
  </si>
  <si>
    <t>H17CG</t>
  </si>
  <si>
    <t>比較福利與全球化</t>
  </si>
  <si>
    <t>H17DA</t>
  </si>
  <si>
    <t>社會工作理論</t>
  </si>
  <si>
    <t>H17DB</t>
  </si>
  <si>
    <t>社會工作倫理</t>
  </si>
  <si>
    <t>H17DC</t>
  </si>
  <si>
    <t>社會工作教育與專業發展</t>
  </si>
  <si>
    <t>H17DD</t>
  </si>
  <si>
    <t>方案規劃與評估</t>
  </si>
  <si>
    <t>H17DE</t>
  </si>
  <si>
    <t>社會工作直接服務</t>
  </si>
  <si>
    <t>H17DF</t>
  </si>
  <si>
    <t>社會工作間接服務</t>
  </si>
  <si>
    <t>H17DG</t>
  </si>
  <si>
    <t>社會工作方法</t>
  </si>
  <si>
    <t>H17DH</t>
  </si>
  <si>
    <t>社會工作研究方法</t>
  </si>
  <si>
    <t>H19</t>
  </si>
  <si>
    <t>傳播學</t>
  </si>
  <si>
    <t>H19A1</t>
  </si>
  <si>
    <t>傳播理論</t>
  </si>
  <si>
    <t>H19A2</t>
  </si>
  <si>
    <t>傳播研究方法論與研究法</t>
  </si>
  <si>
    <t>H19A3</t>
  </si>
  <si>
    <t>傳播法規與制度</t>
  </si>
  <si>
    <t>H19A4</t>
  </si>
  <si>
    <t>傳播史</t>
  </si>
  <si>
    <t>H19A5</t>
  </si>
  <si>
    <t>新聞</t>
  </si>
  <si>
    <t>H19A6</t>
  </si>
  <si>
    <t>廣告</t>
  </si>
  <si>
    <t>H19A7</t>
  </si>
  <si>
    <t>公共關係</t>
  </si>
  <si>
    <t>H19A8</t>
  </si>
  <si>
    <t>電訊傳播／傳播科技</t>
  </si>
  <si>
    <t>H19A9</t>
  </si>
  <si>
    <t>攝影</t>
  </si>
  <si>
    <t>H19B0</t>
  </si>
  <si>
    <t>印刷</t>
  </si>
  <si>
    <t>H19B1</t>
  </si>
  <si>
    <t>媒體個論（電視、廣播、雜誌等）</t>
  </si>
  <si>
    <t>H19B2</t>
  </si>
  <si>
    <t>傳播教育</t>
  </si>
  <si>
    <t>H19B3</t>
  </si>
  <si>
    <t>H19B4</t>
  </si>
  <si>
    <t>H22</t>
  </si>
  <si>
    <t>區域研究及地理</t>
  </si>
  <si>
    <t>H22A1</t>
  </si>
  <si>
    <t>人文地理</t>
  </si>
  <si>
    <t>H22A2</t>
  </si>
  <si>
    <t>交通運輸</t>
  </si>
  <si>
    <t>H22A3</t>
  </si>
  <si>
    <t>地政</t>
  </si>
  <si>
    <t>H22A4</t>
  </si>
  <si>
    <t>休閒遊憩</t>
  </si>
  <si>
    <t>H22A5</t>
  </si>
  <si>
    <t>建築與都市設計</t>
  </si>
  <si>
    <t>H22A6</t>
  </si>
  <si>
    <t>都市及區域</t>
  </si>
  <si>
    <t>H22A7</t>
  </si>
  <si>
    <t>景觀學</t>
  </si>
  <si>
    <t>H22A8</t>
  </si>
  <si>
    <t>環境與資源管理</t>
  </si>
  <si>
    <t>H22A9</t>
  </si>
  <si>
    <t>H23</t>
  </si>
  <si>
    <t>藝術學</t>
  </si>
  <si>
    <t>H23A1</t>
  </si>
  <si>
    <t>音樂</t>
  </si>
  <si>
    <t>H23A2</t>
  </si>
  <si>
    <t>美術</t>
  </si>
  <si>
    <t>H23A3</t>
  </si>
  <si>
    <t>舞蹈</t>
  </si>
  <si>
    <t>H23A4</t>
  </si>
  <si>
    <t>機械與電子影／音像</t>
  </si>
  <si>
    <t>H23A5</t>
  </si>
  <si>
    <t>環境藝術與設計</t>
  </si>
  <si>
    <t>H23A6</t>
  </si>
  <si>
    <t>戲劇及劇場</t>
  </si>
  <si>
    <t>H23A7</t>
  </si>
  <si>
    <t>藝術行政與管理及博物館學</t>
  </si>
  <si>
    <t>H23A8</t>
  </si>
  <si>
    <t>藝術教育</t>
  </si>
  <si>
    <t>H24</t>
  </si>
  <si>
    <t>H29</t>
  </si>
  <si>
    <t>宗教研究</t>
  </si>
  <si>
    <t>H37</t>
  </si>
  <si>
    <t>H40</t>
  </si>
  <si>
    <t>財金及會計</t>
  </si>
  <si>
    <t>H40A1</t>
  </si>
  <si>
    <t>財務</t>
  </si>
  <si>
    <t>H40A2</t>
  </si>
  <si>
    <t>會計</t>
  </si>
  <si>
    <t>H41</t>
  </si>
  <si>
    <t>管理學一</t>
  </si>
  <si>
    <t>H41A1</t>
  </si>
  <si>
    <t>人力資源管理</t>
  </si>
  <si>
    <t>H41A2</t>
  </si>
  <si>
    <t>組織行為與理論</t>
  </si>
  <si>
    <t>H41A3</t>
  </si>
  <si>
    <t>國際企業</t>
  </si>
  <si>
    <t>H41A4</t>
  </si>
  <si>
    <t>策略管理</t>
  </si>
  <si>
    <t>H41A5</t>
  </si>
  <si>
    <t>科技管理</t>
  </si>
  <si>
    <t>H41A6</t>
  </si>
  <si>
    <t>醫務管理</t>
  </si>
  <si>
    <t>H42</t>
  </si>
  <si>
    <t>管理學二</t>
  </si>
  <si>
    <t>H42A1</t>
  </si>
  <si>
    <t>行銷</t>
  </si>
  <si>
    <t>H42A2</t>
  </si>
  <si>
    <t>作業研究／數量方法</t>
  </si>
  <si>
    <t>H42A3</t>
  </si>
  <si>
    <t>生產及作業管理</t>
  </si>
  <si>
    <t>H42A4</t>
  </si>
  <si>
    <t>交通管理</t>
  </si>
  <si>
    <t>H54</t>
  </si>
  <si>
    <t>資訊與創新管理(管二學門)</t>
  </si>
  <si>
    <t>H54A1</t>
  </si>
  <si>
    <t>資訊管理</t>
  </si>
  <si>
    <t>H54A2</t>
  </si>
  <si>
    <t>創新管理</t>
  </si>
  <si>
    <t>H54A3</t>
  </si>
  <si>
    <t>資訊系統</t>
  </si>
  <si>
    <t>H54A4</t>
  </si>
  <si>
    <t>電子商務</t>
  </si>
  <si>
    <t>HA2</t>
  </si>
  <si>
    <t>體育學</t>
  </si>
  <si>
    <t>HA2A1</t>
  </si>
  <si>
    <t>運動哲學</t>
  </si>
  <si>
    <t>HA2A2</t>
  </si>
  <si>
    <t>體育運動史學</t>
  </si>
  <si>
    <t>HA2A3</t>
  </si>
  <si>
    <t>運動社會學</t>
  </si>
  <si>
    <t>HA2A4</t>
  </si>
  <si>
    <t>運動行政與管理</t>
  </si>
  <si>
    <t>HA2A5</t>
  </si>
  <si>
    <t>體育課程與教學</t>
  </si>
  <si>
    <t>HA2A6</t>
  </si>
  <si>
    <t>運動生理學</t>
  </si>
  <si>
    <t>HA2A7</t>
  </si>
  <si>
    <t>運動心理學</t>
  </si>
  <si>
    <t>HA2A8</t>
  </si>
  <si>
    <t>運動生物力學</t>
  </si>
  <si>
    <t>HA2A9</t>
  </si>
  <si>
    <t>運動教練學</t>
  </si>
  <si>
    <t>HA3</t>
  </si>
  <si>
    <t>圖書資訊學</t>
  </si>
  <si>
    <t>HA3A1</t>
  </si>
  <si>
    <t>圖書館學</t>
  </si>
  <si>
    <t>HA3A2</t>
  </si>
  <si>
    <t>資訊科學</t>
  </si>
  <si>
    <t>HA3A3</t>
  </si>
  <si>
    <t>圖書資訊學教育</t>
  </si>
  <si>
    <t>HA3A4</t>
  </si>
  <si>
    <t>圖書館組織與管理</t>
  </si>
  <si>
    <t>HA3A5</t>
  </si>
  <si>
    <t>資訊服務與管理</t>
  </si>
  <si>
    <t>HA3A6</t>
  </si>
  <si>
    <t>圖書館自動化與網路</t>
  </si>
  <si>
    <t>HA3A7</t>
  </si>
  <si>
    <t>圖書館事業</t>
  </si>
  <si>
    <t>HA3A8</t>
  </si>
  <si>
    <t>HSS</t>
  </si>
  <si>
    <t>科教研究</t>
  </si>
  <si>
    <t>HSS01</t>
  </si>
  <si>
    <t>數學教育</t>
  </si>
  <si>
    <t>HSS02</t>
  </si>
  <si>
    <t>科學教育</t>
  </si>
  <si>
    <t>HSS03</t>
  </si>
  <si>
    <t>資訊教育</t>
  </si>
  <si>
    <t>HSS04</t>
  </si>
  <si>
    <t>應用科學教育</t>
  </si>
  <si>
    <t>HSS05</t>
  </si>
  <si>
    <t>醫學教育</t>
  </si>
  <si>
    <t>HSS06</t>
  </si>
  <si>
    <t>多元族群的科學教育</t>
  </si>
  <si>
    <t>HSS07</t>
  </si>
  <si>
    <t>科技、社會與傳播</t>
  </si>
  <si>
    <t>HSSB1</t>
  </si>
  <si>
    <t>科學教育實作</t>
  </si>
  <si>
    <t>HV1</t>
  </si>
  <si>
    <t>新興/其他領域</t>
  </si>
  <si>
    <t>E01</t>
  </si>
  <si>
    <t>機械固力</t>
  </si>
  <si>
    <t>E0101</t>
  </si>
  <si>
    <t>機構與傳動</t>
  </si>
  <si>
    <t>E0102</t>
  </si>
  <si>
    <t>結構與振動</t>
  </si>
  <si>
    <t>E0103</t>
  </si>
  <si>
    <t>動力與控制</t>
  </si>
  <si>
    <t>E0104</t>
  </si>
  <si>
    <t>潤滑與磨耗</t>
  </si>
  <si>
    <t>E0105</t>
  </si>
  <si>
    <t>疲勞與損壞</t>
  </si>
  <si>
    <t>E0106</t>
  </si>
  <si>
    <t>應力應變與成型</t>
  </si>
  <si>
    <t>E0107</t>
  </si>
  <si>
    <t>加工與製造</t>
  </si>
  <si>
    <t>E0108</t>
  </si>
  <si>
    <t>設計與最佳化</t>
  </si>
  <si>
    <t>E0109</t>
  </si>
  <si>
    <t>產業機械</t>
  </si>
  <si>
    <t>E0199</t>
  </si>
  <si>
    <t>其他–機械工程技術</t>
  </si>
  <si>
    <t>E02</t>
  </si>
  <si>
    <t>化學工程</t>
  </si>
  <si>
    <t>E0231</t>
  </si>
  <si>
    <t>基礎化工(程序工程、熱力及界面工程、輸送現象及分離技術)</t>
  </si>
  <si>
    <t>E0232</t>
  </si>
  <si>
    <t>材料化工 I (無機化工材料、觸媒及反應工程)</t>
  </si>
  <si>
    <t>E0233</t>
  </si>
  <si>
    <t>材料化工 II(有機化工材料、特用化學品、電化學)</t>
  </si>
  <si>
    <t>E0234</t>
  </si>
  <si>
    <t>生化及生醫工程</t>
  </si>
  <si>
    <t>E0235</t>
  </si>
  <si>
    <t>食品工程</t>
  </si>
  <si>
    <t>E06</t>
  </si>
  <si>
    <t>材料工程</t>
  </si>
  <si>
    <t>E0605</t>
  </si>
  <si>
    <t>表面技術</t>
  </si>
  <si>
    <t>E0608</t>
  </si>
  <si>
    <t>金屬</t>
  </si>
  <si>
    <t>E0609</t>
  </si>
  <si>
    <t>陶瓷</t>
  </si>
  <si>
    <t>E0613</t>
  </si>
  <si>
    <t>多功能性材料</t>
  </si>
  <si>
    <t>E09</t>
  </si>
  <si>
    <t>土木、水利工程</t>
  </si>
  <si>
    <t>E0901</t>
  </si>
  <si>
    <t>結構應力</t>
  </si>
  <si>
    <t>E0902</t>
  </si>
  <si>
    <t>水利工程</t>
  </si>
  <si>
    <t>E0903</t>
  </si>
  <si>
    <t>E0904</t>
  </si>
  <si>
    <t>大地工程</t>
  </si>
  <si>
    <t>E0905</t>
  </si>
  <si>
    <t>建築都巿</t>
  </si>
  <si>
    <t>E0906</t>
  </si>
  <si>
    <t>測量製圖</t>
  </si>
  <si>
    <t>E0907</t>
  </si>
  <si>
    <t>土木材料</t>
  </si>
  <si>
    <t>E0908</t>
  </si>
  <si>
    <t>營建管理</t>
  </si>
  <si>
    <t>E0909</t>
  </si>
  <si>
    <t>生態工程</t>
  </si>
  <si>
    <t>E10</t>
  </si>
  <si>
    <t>能源科技</t>
  </si>
  <si>
    <t>E1003</t>
  </si>
  <si>
    <t>再生能源</t>
  </si>
  <si>
    <t>E1004</t>
  </si>
  <si>
    <t>能源節約</t>
  </si>
  <si>
    <t>E1005</t>
  </si>
  <si>
    <t>儲能(含氫能)</t>
  </si>
  <si>
    <t>E1099</t>
  </si>
  <si>
    <t>其他–能源科技</t>
  </si>
  <si>
    <t>E11</t>
  </si>
  <si>
    <t>環境工程</t>
  </si>
  <si>
    <t>E1101</t>
  </si>
  <si>
    <t>水</t>
  </si>
  <si>
    <t>E1102</t>
  </si>
  <si>
    <t>空氣</t>
  </si>
  <si>
    <t>E1103</t>
  </si>
  <si>
    <t>廢棄物及土壤與地下水</t>
  </si>
  <si>
    <t>E1104</t>
  </si>
  <si>
    <t>環境管理</t>
  </si>
  <si>
    <t>E1105</t>
  </si>
  <si>
    <t>職業安全衛生</t>
  </si>
  <si>
    <t>E12</t>
  </si>
  <si>
    <t>電信工程</t>
  </si>
  <si>
    <t>E1201</t>
  </si>
  <si>
    <t>電磁</t>
  </si>
  <si>
    <t>E1202</t>
  </si>
  <si>
    <t>通訊</t>
  </si>
  <si>
    <t>E1203</t>
  </si>
  <si>
    <t>網路</t>
  </si>
  <si>
    <t>E1204</t>
  </si>
  <si>
    <t>訊號處理</t>
  </si>
  <si>
    <t>E14</t>
  </si>
  <si>
    <t>微電子工程</t>
  </si>
  <si>
    <t>E1413</t>
  </si>
  <si>
    <t>固態電子</t>
  </si>
  <si>
    <t>E1414</t>
  </si>
  <si>
    <t>積體電路及系統設計</t>
  </si>
  <si>
    <t>E15</t>
  </si>
  <si>
    <t>光電工程</t>
  </si>
  <si>
    <t>E1501</t>
  </si>
  <si>
    <t>光電子材料元件與模組</t>
  </si>
  <si>
    <t>E1502</t>
  </si>
  <si>
    <t>光纖通訊與波導光學</t>
  </si>
  <si>
    <t>E1503</t>
  </si>
  <si>
    <t>奈米光電與雷射科技</t>
  </si>
  <si>
    <t>E1504</t>
  </si>
  <si>
    <t>資訊光學</t>
  </si>
  <si>
    <t>E1505</t>
  </si>
  <si>
    <t>光學設計</t>
  </si>
  <si>
    <t>E1506</t>
  </si>
  <si>
    <t>生醫光電</t>
  </si>
  <si>
    <t>E1507</t>
  </si>
  <si>
    <t>顯示技術</t>
  </si>
  <si>
    <t>E1508</t>
  </si>
  <si>
    <t>白光照明</t>
  </si>
  <si>
    <t>E1509</t>
  </si>
  <si>
    <t>太陽能光電</t>
  </si>
  <si>
    <t>E1510</t>
  </si>
  <si>
    <t>光感測</t>
  </si>
  <si>
    <t>E17</t>
  </si>
  <si>
    <t>醫學工程</t>
  </si>
  <si>
    <t>E1701</t>
  </si>
  <si>
    <t>醫用電子</t>
  </si>
  <si>
    <t>E1702</t>
  </si>
  <si>
    <t>生物力學</t>
  </si>
  <si>
    <t>E1703</t>
  </si>
  <si>
    <t>生醫材料</t>
  </si>
  <si>
    <t>E1705</t>
  </si>
  <si>
    <t>醫學資訊</t>
  </si>
  <si>
    <t>E1706</t>
  </si>
  <si>
    <t>醫材系統與輔具系統</t>
  </si>
  <si>
    <t>E18</t>
  </si>
  <si>
    <t>電力工程</t>
  </si>
  <si>
    <t>E1801</t>
  </si>
  <si>
    <t>電力系統</t>
  </si>
  <si>
    <t>E1802</t>
  </si>
  <si>
    <t>電機機械</t>
  </si>
  <si>
    <t>E1803</t>
  </si>
  <si>
    <t>電力電子</t>
  </si>
  <si>
    <t>E20</t>
  </si>
  <si>
    <t>高分子與纖維</t>
  </si>
  <si>
    <t>E2071</t>
  </si>
  <si>
    <t>物理與光電及能源應用及複合與混成材料</t>
  </si>
  <si>
    <t>E2072</t>
  </si>
  <si>
    <t>化學與綠色及生醫應用及加工與纖維紡織</t>
  </si>
  <si>
    <t>E40</t>
  </si>
  <si>
    <t>資訊工程(資訊)</t>
  </si>
  <si>
    <t>E4001</t>
  </si>
  <si>
    <t>計算機結構與計算機系統</t>
  </si>
  <si>
    <t>E4002</t>
  </si>
  <si>
    <t>程式語言與軟體工程</t>
  </si>
  <si>
    <t>E4003</t>
  </si>
  <si>
    <t>計算機網路與網際網路</t>
  </si>
  <si>
    <t>E4004</t>
  </si>
  <si>
    <t>計算機理論與演算法</t>
  </si>
  <si>
    <t>E4005</t>
  </si>
  <si>
    <t>平行與分散處理</t>
  </si>
  <si>
    <t>E4006</t>
  </si>
  <si>
    <t>資訊安全</t>
  </si>
  <si>
    <t>E4095</t>
  </si>
  <si>
    <t>物聯網技術開發</t>
  </si>
  <si>
    <t>E41</t>
  </si>
  <si>
    <t>智慧計算(資訊)</t>
  </si>
  <si>
    <t>E4101</t>
  </si>
  <si>
    <t>資料庫與資料探勘</t>
  </si>
  <si>
    <t>E4102</t>
  </si>
  <si>
    <t>影像/視訊處理與電腦視覺</t>
  </si>
  <si>
    <t>E4103</t>
  </si>
  <si>
    <t>圖形辨識</t>
  </si>
  <si>
    <t>E4104</t>
  </si>
  <si>
    <t>自然語言與語音處理</t>
  </si>
  <si>
    <t>E4105</t>
  </si>
  <si>
    <t>人工智慧與仿生計算</t>
  </si>
  <si>
    <t>E4106</t>
  </si>
  <si>
    <t>計算機圖學與人機互動</t>
  </si>
  <si>
    <t>E4107</t>
  </si>
  <si>
    <t>WEB技術與資訊系統</t>
  </si>
  <si>
    <t>E4108</t>
  </si>
  <si>
    <t>生物資訊與醫療資訊</t>
  </si>
  <si>
    <t>E4109</t>
  </si>
  <si>
    <t>巨量資料運算</t>
  </si>
  <si>
    <t>E50</t>
  </si>
  <si>
    <t>工業工程與管理</t>
  </si>
  <si>
    <t>E5015</t>
  </si>
  <si>
    <t>人因工程與設計</t>
  </si>
  <si>
    <t>E5016</t>
  </si>
  <si>
    <t>大數據分析與資訊系統</t>
  </si>
  <si>
    <t>E5022</t>
  </si>
  <si>
    <t>生產系統與智慧製造</t>
  </si>
  <si>
    <t>E5026</t>
  </si>
  <si>
    <t>作業研究與決策科學</t>
  </si>
  <si>
    <t>E5027</t>
  </si>
  <si>
    <t>服務系統與科技管理</t>
  </si>
  <si>
    <t>E60</t>
  </si>
  <si>
    <t>自動化技術</t>
  </si>
  <si>
    <t>E6007</t>
  </si>
  <si>
    <t>機器人科技及應用</t>
  </si>
  <si>
    <t>E6017</t>
  </si>
  <si>
    <t>自動化元件、設備及系統</t>
  </si>
  <si>
    <t>E6027</t>
  </si>
  <si>
    <t>量測及檢測</t>
  </si>
  <si>
    <t>E6037</t>
  </si>
  <si>
    <t>資訊科技應用及系統整合</t>
  </si>
  <si>
    <t>E6057</t>
  </si>
  <si>
    <t>自動化製造及生產</t>
  </si>
  <si>
    <t>E6067</t>
  </si>
  <si>
    <t>微機電系統及奈微米科技</t>
  </si>
  <si>
    <t>E6077</t>
  </si>
  <si>
    <t>仿生科技及生醫工程</t>
  </si>
  <si>
    <t>E6087</t>
  </si>
  <si>
    <t>前瞻科技及產業自動化</t>
  </si>
  <si>
    <t>E61</t>
  </si>
  <si>
    <t>控制工程</t>
  </si>
  <si>
    <t>E6101</t>
  </si>
  <si>
    <t>精密動態控制</t>
  </si>
  <si>
    <t>E6102</t>
  </si>
  <si>
    <t>智慧型控制</t>
  </si>
  <si>
    <t>E6103</t>
  </si>
  <si>
    <t>系統整合與工業應用</t>
  </si>
  <si>
    <t>E6104</t>
  </si>
  <si>
    <t>基本控制理論</t>
  </si>
  <si>
    <t>E6105</t>
  </si>
  <si>
    <t>民生用品控制技術</t>
  </si>
  <si>
    <t>E6106</t>
  </si>
  <si>
    <t>其他控制科技</t>
  </si>
  <si>
    <t>E6107</t>
  </si>
  <si>
    <t>系統生物研究</t>
  </si>
  <si>
    <t>E6108</t>
  </si>
  <si>
    <t>智慧型照護系統</t>
  </si>
  <si>
    <t>E6109</t>
  </si>
  <si>
    <t>智慧型機器人</t>
  </si>
  <si>
    <t>E6160</t>
  </si>
  <si>
    <t>智慧型載具</t>
  </si>
  <si>
    <t>E71</t>
  </si>
  <si>
    <t>航太技術、熱傳學及流體力學</t>
  </si>
  <si>
    <t>E7151</t>
  </si>
  <si>
    <t>熱傳技術</t>
  </si>
  <si>
    <t>E7152</t>
  </si>
  <si>
    <t>流力技術</t>
  </si>
  <si>
    <t>E7153</t>
  </si>
  <si>
    <t>燃燒技術</t>
  </si>
  <si>
    <t>E80</t>
  </si>
  <si>
    <t>海洋及造船工程</t>
  </si>
  <si>
    <t>水下技術</t>
  </si>
  <si>
    <t>海洋工程</t>
  </si>
  <si>
    <t>EV1</t>
  </si>
  <si>
    <t>B10</t>
  </si>
  <si>
    <t>醫學</t>
  </si>
  <si>
    <t>B10A001</t>
  </si>
  <si>
    <t>生理</t>
  </si>
  <si>
    <t>B10A002</t>
  </si>
  <si>
    <t>細胞生物及解剖</t>
  </si>
  <si>
    <t>B10A003</t>
  </si>
  <si>
    <t>病理及法醫</t>
  </si>
  <si>
    <t>B10B001</t>
  </si>
  <si>
    <t>藥理及毒理</t>
  </si>
  <si>
    <t>B10B002</t>
  </si>
  <si>
    <t>醫學生化及分子生物</t>
  </si>
  <si>
    <t>B10C001</t>
  </si>
  <si>
    <t>微生物免疫</t>
  </si>
  <si>
    <t>B10C002</t>
  </si>
  <si>
    <t>寄生蟲及醫技與實驗診斷</t>
  </si>
  <si>
    <t>B10D001</t>
  </si>
  <si>
    <t>藥學</t>
  </si>
  <si>
    <t>B10D002</t>
  </si>
  <si>
    <t>中醫藥學</t>
  </si>
  <si>
    <t>B10E001</t>
  </si>
  <si>
    <t>食品科學</t>
  </si>
  <si>
    <t>B10E002</t>
  </si>
  <si>
    <t>營養保健</t>
  </si>
  <si>
    <t>B10F001</t>
  </si>
  <si>
    <t>公衛及環境醫學</t>
  </si>
  <si>
    <t>B10F002</t>
  </si>
  <si>
    <t>精神醫學、老人醫學及家庭醫學</t>
  </si>
  <si>
    <t>B10F003</t>
  </si>
  <si>
    <t>護理</t>
  </si>
  <si>
    <t>B10F004</t>
  </si>
  <si>
    <t>食品安全</t>
  </si>
  <si>
    <t>B10G001</t>
  </si>
  <si>
    <t>醫工、骨科、幹細胞</t>
  </si>
  <si>
    <t>B10G002</t>
  </si>
  <si>
    <t>牙醫</t>
  </si>
  <si>
    <t>B10G003</t>
  </si>
  <si>
    <t>放射核醫</t>
  </si>
  <si>
    <t>B10G004</t>
  </si>
  <si>
    <t>復健</t>
  </si>
  <si>
    <t>B10H001</t>
  </si>
  <si>
    <t>肝膽胃腸</t>
  </si>
  <si>
    <t>B10H002</t>
  </si>
  <si>
    <t>消化外科</t>
  </si>
  <si>
    <t>B10K001</t>
  </si>
  <si>
    <t>心臟血管內科</t>
  </si>
  <si>
    <t>B10K002</t>
  </si>
  <si>
    <t>心臟血管外科</t>
  </si>
  <si>
    <t>B10M001</t>
  </si>
  <si>
    <t>胸腔內科</t>
  </si>
  <si>
    <t>B10M002</t>
  </si>
  <si>
    <t>胸腔外科</t>
  </si>
  <si>
    <t>B10N001</t>
  </si>
  <si>
    <t>神經內科</t>
  </si>
  <si>
    <t>B10N002</t>
  </si>
  <si>
    <t>神經外科</t>
  </si>
  <si>
    <t>B10N003</t>
  </si>
  <si>
    <t>麻醉</t>
  </si>
  <si>
    <t>B10P001</t>
  </si>
  <si>
    <t>婦產醫學</t>
  </si>
  <si>
    <t>B10P002</t>
  </si>
  <si>
    <t>小兒醫學</t>
  </si>
  <si>
    <t>B10Q001</t>
  </si>
  <si>
    <t>血液</t>
  </si>
  <si>
    <t>B10Q002</t>
  </si>
  <si>
    <t>腫瘤</t>
  </si>
  <si>
    <t>B10Q003</t>
  </si>
  <si>
    <t>風濕免疫</t>
  </si>
  <si>
    <t>B10Q004</t>
  </si>
  <si>
    <t>感染</t>
  </si>
  <si>
    <t>B10R001</t>
  </si>
  <si>
    <t>腎臟</t>
  </si>
  <si>
    <t>B10R002</t>
  </si>
  <si>
    <t>泌尿</t>
  </si>
  <si>
    <t>B10R003</t>
  </si>
  <si>
    <t>新陳代謝及內分泌</t>
  </si>
  <si>
    <t>B10S001</t>
  </si>
  <si>
    <t>眼</t>
  </si>
  <si>
    <t>B10S002</t>
  </si>
  <si>
    <t>耳鼻喉</t>
  </si>
  <si>
    <t>B10S003</t>
  </si>
  <si>
    <t>皮膚</t>
  </si>
  <si>
    <t>B10S004</t>
  </si>
  <si>
    <t>整形外科/乳房外科</t>
  </si>
  <si>
    <t>B20</t>
  </si>
  <si>
    <t>生物學</t>
  </si>
  <si>
    <t>B20A001</t>
  </si>
  <si>
    <t>基礎生物</t>
  </si>
  <si>
    <t>B20A002</t>
  </si>
  <si>
    <t>生物化學及分子生物</t>
  </si>
  <si>
    <t>B30</t>
  </si>
  <si>
    <t>農學</t>
  </si>
  <si>
    <t>B30A001</t>
  </si>
  <si>
    <t>植物保護、土壤及環保</t>
  </si>
  <si>
    <t>B30A002</t>
  </si>
  <si>
    <t>森林水保及生工生機</t>
  </si>
  <si>
    <t>B30A003</t>
  </si>
  <si>
    <t>生物多樣性</t>
  </si>
  <si>
    <t>B30B001</t>
  </si>
  <si>
    <t>農藝、園藝及農化</t>
  </si>
  <si>
    <t>B30B003</t>
  </si>
  <si>
    <t>漁業、水產</t>
  </si>
  <si>
    <t>B30B004</t>
  </si>
  <si>
    <t>畜牧、獸醫及實驗動物</t>
  </si>
  <si>
    <t>B90</t>
  </si>
  <si>
    <t>專案</t>
  </si>
  <si>
    <t>B902004</t>
  </si>
  <si>
    <t>健康大數據永續平台計畫之建置轉譯導向生醫巨量資料</t>
  </si>
  <si>
    <t>B902005</t>
  </si>
  <si>
    <t>健康大數據永續平台計畫之應用生醫資料庫開發新穎生物標記及疾病風險評估模式</t>
  </si>
  <si>
    <t>B904046</t>
  </si>
  <si>
    <t>尖端計畫</t>
  </si>
  <si>
    <t>B904050</t>
  </si>
  <si>
    <t>卓越團隊計畫</t>
  </si>
  <si>
    <t>B904060</t>
  </si>
  <si>
    <t>台灣重要新興感染症研究、熱帶醫學專案、莫拉克災後專案</t>
  </si>
  <si>
    <t>B905012</t>
  </si>
  <si>
    <t>性別主流科技計畫</t>
  </si>
  <si>
    <t>B905015</t>
  </si>
  <si>
    <t>生醫與醫材轉譯加值人才培訓計畫</t>
  </si>
  <si>
    <t>B90A002</t>
  </si>
  <si>
    <t>腦科學專案研究計畫</t>
  </si>
  <si>
    <t>B90A003</t>
  </si>
  <si>
    <t>新世代農業生物保護劑之開發專案研究計畫</t>
  </si>
  <si>
    <t>B90A005</t>
  </si>
  <si>
    <t>智慧科技於農業生產之應用</t>
  </si>
  <si>
    <t>B90A006</t>
  </si>
  <si>
    <t>小黑蚊防治技術</t>
  </si>
  <si>
    <t>B90B002</t>
  </si>
  <si>
    <t>生技醫藥核心設施平台</t>
  </si>
  <si>
    <t>B90C001</t>
  </si>
  <si>
    <t>生命科學研究推動計畫</t>
  </si>
  <si>
    <t>B90D001</t>
  </si>
  <si>
    <t>臨床資料庫與AI之跨域開發及加值應用</t>
  </si>
  <si>
    <t>B90F001</t>
  </si>
  <si>
    <t>建構安全食品體系研究─食品安全風險與評估</t>
  </si>
  <si>
    <t>B90F003</t>
  </si>
  <si>
    <t>再生醫學科技發展計畫</t>
  </si>
  <si>
    <t>B90M003</t>
  </si>
  <si>
    <t>新興毒品快篩試劑開發策略規劃推動計畫</t>
  </si>
  <si>
    <t>B90T001</t>
  </si>
  <si>
    <t>創新轉譯研究主軸推動計畫</t>
  </si>
  <si>
    <t>BV1</t>
  </si>
  <si>
    <t>M01</t>
  </si>
  <si>
    <t>統計</t>
  </si>
  <si>
    <t>M0101</t>
  </si>
  <si>
    <t>數理統計與機率</t>
  </si>
  <si>
    <t>M0102</t>
  </si>
  <si>
    <t>統計方法</t>
  </si>
  <si>
    <t>M0103</t>
  </si>
  <si>
    <t>生物統計</t>
  </si>
  <si>
    <t>M0104</t>
  </si>
  <si>
    <t>工業統計</t>
  </si>
  <si>
    <t>M0105</t>
  </si>
  <si>
    <t>其他應用統計</t>
  </si>
  <si>
    <t>M02</t>
  </si>
  <si>
    <t>數學</t>
  </si>
  <si>
    <t>M0201</t>
  </si>
  <si>
    <t>代數</t>
  </si>
  <si>
    <t>M02010001</t>
  </si>
  <si>
    <t>群論</t>
  </si>
  <si>
    <t>M02010002</t>
  </si>
  <si>
    <t>環論和非結合代數</t>
  </si>
  <si>
    <t>M02010003</t>
  </si>
  <si>
    <t>李代數</t>
  </si>
  <si>
    <t>M02010004</t>
  </si>
  <si>
    <t>交換代數</t>
  </si>
  <si>
    <t>M0202</t>
  </si>
  <si>
    <t>數論</t>
  </si>
  <si>
    <t>M02020001</t>
  </si>
  <si>
    <t>代數和解析數論</t>
  </si>
  <si>
    <t>M02020002</t>
  </si>
  <si>
    <t>算術幾何</t>
  </si>
  <si>
    <t>M02020003</t>
  </si>
  <si>
    <t>群和自守表現理論</t>
  </si>
  <si>
    <t>M0203</t>
  </si>
  <si>
    <t>幾何與拓樸</t>
  </si>
  <si>
    <t>M02030001</t>
  </si>
  <si>
    <t>拓樸學</t>
  </si>
  <si>
    <t>M02030002</t>
  </si>
  <si>
    <t>微分幾何</t>
  </si>
  <si>
    <t>M02030003</t>
  </si>
  <si>
    <t>李氏群</t>
  </si>
  <si>
    <t>M02030004</t>
  </si>
  <si>
    <t>代數幾何</t>
  </si>
  <si>
    <t>M0204</t>
  </si>
  <si>
    <t>分析</t>
  </si>
  <si>
    <t>M02040001</t>
  </si>
  <si>
    <t>泛函分析</t>
  </si>
  <si>
    <t>M02040002</t>
  </si>
  <si>
    <t>調和分析</t>
  </si>
  <si>
    <t>M02040003</t>
  </si>
  <si>
    <t>複變函數</t>
  </si>
  <si>
    <t>M02040004</t>
  </si>
  <si>
    <t>最佳化理論</t>
  </si>
  <si>
    <t>M0205</t>
  </si>
  <si>
    <t>微分方程與動態系統</t>
  </si>
  <si>
    <t>M02050001</t>
  </si>
  <si>
    <t>常微分方程</t>
  </si>
  <si>
    <t>M02050002</t>
  </si>
  <si>
    <t>偏微分方程</t>
  </si>
  <si>
    <t>M02050003</t>
  </si>
  <si>
    <t>動態系統</t>
  </si>
  <si>
    <t>M0206</t>
  </si>
  <si>
    <t>機率理論與應用</t>
  </si>
  <si>
    <t>M02060001</t>
  </si>
  <si>
    <t>機率論</t>
  </si>
  <si>
    <t>M02060002</t>
  </si>
  <si>
    <t>隨機分析與統計物理</t>
  </si>
  <si>
    <t>M02060003</t>
  </si>
  <si>
    <t>財務數學</t>
  </si>
  <si>
    <t>M02060004</t>
  </si>
  <si>
    <t>應用機率</t>
  </si>
  <si>
    <t>M0207</t>
  </si>
  <si>
    <t>離散數學與組合學</t>
  </si>
  <si>
    <t>M02070001</t>
  </si>
  <si>
    <t>圖論</t>
  </si>
  <si>
    <t>M02070002</t>
  </si>
  <si>
    <t>組合</t>
  </si>
  <si>
    <t>M0208</t>
  </si>
  <si>
    <t>數值分析與科學計算</t>
  </si>
  <si>
    <t>M02080001</t>
  </si>
  <si>
    <t>數值分析</t>
  </si>
  <si>
    <t>M02080002</t>
  </si>
  <si>
    <t>矩陣計算及應用</t>
  </si>
  <si>
    <t>M02080003</t>
  </si>
  <si>
    <t>偏微分方程數值計算</t>
  </si>
  <si>
    <t>M02080004</t>
  </si>
  <si>
    <t>流體力學計算</t>
  </si>
  <si>
    <t>M02080005</t>
  </si>
  <si>
    <t>高效能計算</t>
  </si>
  <si>
    <t>M0209</t>
  </si>
  <si>
    <t>跨領域數學科學</t>
  </si>
  <si>
    <t>M02090001</t>
  </si>
  <si>
    <t>控制與最佳化方法</t>
  </si>
  <si>
    <t>M02090002</t>
  </si>
  <si>
    <t>影像科學</t>
  </si>
  <si>
    <t>M02090003</t>
  </si>
  <si>
    <t>生物系統建模與模擬</t>
  </si>
  <si>
    <t>M0299</t>
  </si>
  <si>
    <t>其他數學類</t>
  </si>
  <si>
    <t>M03</t>
  </si>
  <si>
    <t>物理</t>
  </si>
  <si>
    <t>M0300</t>
  </si>
  <si>
    <t>天文及宇宙學</t>
  </si>
  <si>
    <t xml:space="preserve">M0301 </t>
  </si>
  <si>
    <t>重力、高能、粒子及核物理</t>
  </si>
  <si>
    <t xml:space="preserve">M0309 </t>
  </si>
  <si>
    <t>電漿、非線性、流體及統計物理</t>
  </si>
  <si>
    <t xml:space="preserve">M0310 </t>
  </si>
  <si>
    <t>軟物質及生物物理</t>
  </si>
  <si>
    <t>M0313</t>
  </si>
  <si>
    <t>原子分子物理</t>
  </si>
  <si>
    <t xml:space="preserve">M0314 </t>
  </si>
  <si>
    <t>超導</t>
  </si>
  <si>
    <t xml:space="preserve">M0315 </t>
  </si>
  <si>
    <t>半導體物理</t>
  </si>
  <si>
    <t xml:space="preserve">M0316 </t>
  </si>
  <si>
    <t>表面物理</t>
  </si>
  <si>
    <t xml:space="preserve">M0324 </t>
  </si>
  <si>
    <t>磁性物理</t>
  </si>
  <si>
    <t xml:space="preserve">M0325 </t>
  </si>
  <si>
    <t>光電物理</t>
  </si>
  <si>
    <t xml:space="preserve">M0326 </t>
  </si>
  <si>
    <t>其他凝體</t>
  </si>
  <si>
    <t>M04</t>
  </si>
  <si>
    <t>化學</t>
  </si>
  <si>
    <t>M0401</t>
  </si>
  <si>
    <t>物理化學</t>
  </si>
  <si>
    <t>M0402</t>
  </si>
  <si>
    <t>有機化學</t>
  </si>
  <si>
    <t>M0403</t>
  </si>
  <si>
    <t>無機化學</t>
  </si>
  <si>
    <t>M0404</t>
  </si>
  <si>
    <t>分析化學</t>
  </si>
  <si>
    <t>M05</t>
  </si>
  <si>
    <t>地球科學</t>
  </si>
  <si>
    <t>M0501</t>
  </si>
  <si>
    <t>區域地質學</t>
  </si>
  <si>
    <t>M0502</t>
  </si>
  <si>
    <t>地球物質學</t>
  </si>
  <si>
    <t>M0503</t>
  </si>
  <si>
    <t>應用地球物理學</t>
  </si>
  <si>
    <t>M0504</t>
  </si>
  <si>
    <t>地球及行星化學</t>
  </si>
  <si>
    <t>M0505</t>
  </si>
  <si>
    <t>應用地質與環境資源</t>
  </si>
  <si>
    <t>M0506</t>
  </si>
  <si>
    <t>地震學</t>
  </si>
  <si>
    <t>M0507</t>
  </si>
  <si>
    <t>水文學</t>
  </si>
  <si>
    <t>M0508</t>
  </si>
  <si>
    <t>測地學和重磁學</t>
  </si>
  <si>
    <t>M0509</t>
  </si>
  <si>
    <t>地球歷史學</t>
  </si>
  <si>
    <t>M0510</t>
  </si>
  <si>
    <t>地球動力學及地球深部研究</t>
  </si>
  <si>
    <t>M0512</t>
  </si>
  <si>
    <t>地形學</t>
  </si>
  <si>
    <t>M0513</t>
  </si>
  <si>
    <t>地體構造學</t>
  </si>
  <si>
    <t>M06</t>
  </si>
  <si>
    <t>大氣科學</t>
  </si>
  <si>
    <t xml:space="preserve">M0601 </t>
  </si>
  <si>
    <t>大氣動力學與數值模擬</t>
  </si>
  <si>
    <t xml:space="preserve">M0602 </t>
  </si>
  <si>
    <t>天氣學與氣候學</t>
  </si>
  <si>
    <t xml:space="preserve">M0603 </t>
  </si>
  <si>
    <t>大氣物理與大氣化學</t>
  </si>
  <si>
    <t xml:space="preserve">M0604 </t>
  </si>
  <si>
    <t>空氣污染與大氣邊界層</t>
  </si>
  <si>
    <t xml:space="preserve">M0605 </t>
  </si>
  <si>
    <t>高層大氣學</t>
  </si>
  <si>
    <t xml:space="preserve">M0606 </t>
  </si>
  <si>
    <t>應用氣象學</t>
  </si>
  <si>
    <t>M07</t>
  </si>
  <si>
    <t>海洋科學</t>
  </si>
  <si>
    <t>M0701</t>
  </si>
  <si>
    <t>海洋物理學</t>
  </si>
  <si>
    <t>M0703</t>
  </si>
  <si>
    <t>海洋化學</t>
  </si>
  <si>
    <t>M0704</t>
  </si>
  <si>
    <t>海洋地質學及地球物理學</t>
  </si>
  <si>
    <t>M0710</t>
  </si>
  <si>
    <t>生物海洋學</t>
  </si>
  <si>
    <t>M0711</t>
  </si>
  <si>
    <t>海洋遙測</t>
  </si>
  <si>
    <t>M0799</t>
  </si>
  <si>
    <t>其他海洋科學</t>
  </si>
  <si>
    <t>M14</t>
  </si>
  <si>
    <t>新穎材料</t>
  </si>
  <si>
    <t>M15</t>
  </si>
  <si>
    <t>卓越領航</t>
  </si>
  <si>
    <t>M1501</t>
  </si>
  <si>
    <t>卓越領航-統計</t>
  </si>
  <si>
    <t>M1502</t>
  </si>
  <si>
    <t>卓越領航-數學</t>
  </si>
  <si>
    <t>M1503</t>
  </si>
  <si>
    <t>卓越領航-物理</t>
  </si>
  <si>
    <t>M1504</t>
  </si>
  <si>
    <t>卓越領航-化學</t>
  </si>
  <si>
    <t>M1505</t>
  </si>
  <si>
    <t>卓越領航-地科</t>
  </si>
  <si>
    <t>M1506</t>
  </si>
  <si>
    <t>卓越領航-大氣</t>
  </si>
  <si>
    <t>M1507</t>
  </si>
  <si>
    <t>卓越領航-海洋</t>
  </si>
  <si>
    <t>M1517</t>
  </si>
  <si>
    <t>卓越領航-防災</t>
  </si>
  <si>
    <t>M1520</t>
  </si>
  <si>
    <t>卓越領航-永續</t>
  </si>
  <si>
    <t>M1521</t>
  </si>
  <si>
    <t>卓越領航-空間</t>
  </si>
  <si>
    <t>M17</t>
  </si>
  <si>
    <t>災害防治與防救科學技術</t>
  </si>
  <si>
    <t>M1710</t>
  </si>
  <si>
    <t>災防氣象</t>
  </si>
  <si>
    <t>M1720</t>
  </si>
  <si>
    <t>災防坡地</t>
  </si>
  <si>
    <t>M1730</t>
  </si>
  <si>
    <t>災防洪旱</t>
  </si>
  <si>
    <t>M1740</t>
  </si>
  <si>
    <t>災防地震</t>
  </si>
  <si>
    <t>M1750</t>
  </si>
  <si>
    <t>災防體系</t>
  </si>
  <si>
    <t>M1760</t>
  </si>
  <si>
    <t>災防跨域</t>
  </si>
  <si>
    <t>M20</t>
  </si>
  <si>
    <t>永續發展研究</t>
  </si>
  <si>
    <t>M2010</t>
  </si>
  <si>
    <t>永續發展研究-自然科學</t>
  </si>
  <si>
    <t>M2020</t>
  </si>
  <si>
    <t>永續發展研究-生物科學</t>
  </si>
  <si>
    <t>M2030</t>
  </si>
  <si>
    <t>永續發展研究-工程技術</t>
  </si>
  <si>
    <t>M2040</t>
  </si>
  <si>
    <t>永續發展研究-人文及社會科學</t>
  </si>
  <si>
    <t>M21</t>
  </si>
  <si>
    <t>空間資訊科學</t>
  </si>
  <si>
    <t>M2150</t>
  </si>
  <si>
    <t>空間資訊理論與技術</t>
  </si>
  <si>
    <t>M2160</t>
  </si>
  <si>
    <t>空間資訊與觀測系統</t>
  </si>
  <si>
    <t>M2170</t>
  </si>
  <si>
    <t>空間資料處理分析</t>
  </si>
  <si>
    <t>M2180</t>
  </si>
  <si>
    <t>空間資訊整合應用技術</t>
  </si>
  <si>
    <t>M2190</t>
  </si>
  <si>
    <t>衛星科學研究</t>
  </si>
  <si>
    <t>M80</t>
  </si>
  <si>
    <t>基礎研究核心設施</t>
  </si>
  <si>
    <t>M81</t>
  </si>
  <si>
    <t>優勢領域實驗室</t>
  </si>
  <si>
    <t>M92</t>
  </si>
  <si>
    <t>自然科學導向研究</t>
  </si>
  <si>
    <t>M9201</t>
  </si>
  <si>
    <t>前瞻半導體</t>
  </si>
  <si>
    <t>M920101</t>
  </si>
  <si>
    <t>前瞻半導體-檢測技術</t>
  </si>
  <si>
    <t>M98</t>
  </si>
  <si>
    <t>M99</t>
  </si>
  <si>
    <t>M9910</t>
  </si>
  <si>
    <t>研究中心</t>
  </si>
  <si>
    <t>M9980</t>
  </si>
  <si>
    <t>自然科學規劃案</t>
  </si>
  <si>
    <t>MV1</t>
  </si>
  <si>
    <t>SSC</t>
  </si>
  <si>
    <t>海外科研中心</t>
  </si>
  <si>
    <t>SSK03</t>
  </si>
  <si>
    <t>高瞻計畫</t>
  </si>
  <si>
    <t>各司別序號</t>
    <phoneticPr fontId="18" type="noConversion"/>
  </si>
  <si>
    <t>參照代號</t>
    <phoneticPr fontId="18" type="noConversion"/>
  </si>
  <si>
    <t>業管單位2</t>
    <phoneticPr fontId="18" type="noConversion"/>
  </si>
  <si>
    <t>跨域學門判定</t>
    <phoneticPr fontId="18" type="noConversion"/>
  </si>
  <si>
    <t>1.請於表B選定						"1.請於黃底欄位下拉司別查詢學門代號</t>
  </si>
  <si>
    <t>填報說明：</t>
    <phoneticPr fontId="18" type="noConversion"/>
  </si>
  <si>
    <t>學門領域代碼</t>
  </si>
  <si>
    <t>司別</t>
  </si>
  <si>
    <t>學門前三碼</t>
  </si>
  <si>
    <t>序</t>
    <phoneticPr fontId="18" type="noConversion"/>
  </si>
  <si>
    <t>學門代碼</t>
    <phoneticPr fontId="18" type="noConversion"/>
  </si>
  <si>
    <t>學門名稱</t>
    <phoneticPr fontId="18" type="noConversion"/>
  </si>
  <si>
    <t>表A-跨域標準判定</t>
    <phoneticPr fontId="18" type="noConversion"/>
  </si>
  <si>
    <t>跨域判定標準</t>
    <phoneticPr fontId="18" type="noConversion"/>
  </si>
  <si>
    <t>表B-研究計畫名稱</t>
    <phoneticPr fontId="18" type="noConversion"/>
  </si>
  <si>
    <t>研究計畫名稱</t>
    <phoneticPr fontId="18" type="noConversion"/>
  </si>
  <si>
    <t>申請人</t>
    <phoneticPr fontId="18" type="noConversion"/>
  </si>
  <si>
    <t>申請計畫類型</t>
    <phoneticPr fontId="18" type="noConversion"/>
  </si>
  <si>
    <t>計畫類型</t>
    <phoneticPr fontId="18" type="noConversion"/>
  </si>
  <si>
    <t>個人型</t>
    <phoneticPr fontId="18" type="noConversion"/>
  </si>
  <si>
    <t>整合型(總計畫)</t>
  </si>
  <si>
    <t>整合型(總計畫)</t>
    <phoneticPr fontId="18" type="noConversion"/>
  </si>
  <si>
    <t>3D列印計畫</t>
    <phoneticPr fontId="18" type="noConversion"/>
  </si>
  <si>
    <t>※請下拉選擇司別後參考右側學門代碼</t>
    <phoneticPr fontId="18" type="noConversion"/>
  </si>
  <si>
    <t xml:space="preserve">填報說明：				</t>
    <phoneticPr fontId="18" type="noConversion"/>
  </si>
  <si>
    <t>林○○</t>
    <phoneticPr fontId="18" type="noConversion"/>
  </si>
  <si>
    <t>※請下拉選擇計畫類型</t>
    <phoneticPr fontId="18" type="noConversion"/>
  </si>
  <si>
    <t>3.請於表B填報【申請人】、【研究計畫名稱】以及【申請計畫類型 (下拉選項) 】</t>
    <phoneticPr fontId="18" type="noConversion"/>
  </si>
  <si>
    <t xml:space="preserve">國科會學門代碼查詢				</t>
  </si>
  <si>
    <t>1.跨領域研究係依每年國科會公告之學門分類代碼進行判定，學門前三碼相同者將認定為同一領域。</t>
  </si>
  <si>
    <t>2.跨域研究計畫係指同一計畫項下對應之國科會學門領域至少達2類別以上，完整填報表B及表C後，將於表A計算公式進行判定。</t>
  </si>
  <si>
    <t xml:space="preserve">2.本表之國科會學門代碼係依政府公開資料平台2021.08.20公告資料進行製作"				</t>
  </si>
  <si>
    <t>4.請於表C填報研究計畫對應之國科會學門領域代碼，代碼請參考右側欄位</t>
  </si>
  <si>
    <t>表C-研究計畫對應之國科會學門領域</t>
  </si>
  <si>
    <t>人文處</t>
  </si>
  <si>
    <t>工程處</t>
  </si>
  <si>
    <t>E7111</t>
  </si>
  <si>
    <t>空氣動力</t>
  </si>
  <si>
    <t>E7112</t>
  </si>
  <si>
    <t>結構與材料</t>
  </si>
  <si>
    <t>E7113</t>
  </si>
  <si>
    <t>導航與控制</t>
  </si>
  <si>
    <t>E7114</t>
  </si>
  <si>
    <t>航太系統與應用</t>
  </si>
  <si>
    <t>E7155</t>
  </si>
  <si>
    <t>熱流與生醫微流體應用</t>
  </si>
  <si>
    <t>E8090</t>
  </si>
  <si>
    <t>E8091</t>
  </si>
  <si>
    <t>船舶工程</t>
  </si>
  <si>
    <t>E8092</t>
  </si>
  <si>
    <t>生科處</t>
  </si>
  <si>
    <t>自然處</t>
  </si>
  <si>
    <t>科國處</t>
  </si>
  <si>
    <t>※請於本欄填入國科會學門代碼即可，後方資料將自動帶入</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</si>
</sst>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color theme="1"/>
      <name val="新細明體"/>
      <family val="2"/>
      <charset val="136"/>
      <scheme val="minor"/>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2"/>
      <charset val="136"/>
      <scheme val="minor"/>
    </font>
    <font>
      <sz val="10"/>
      <color theme="1"/>
      <name val="微軟正黑體"/>
      <family val="2"/>
      <charset val="136"/>
    </font>
    <font>
      <b/>
      <sz val="10"/>
      <color rgb="FF0070C0"/>
      <name val="微軟正黑體"/>
      <family val="2"/>
      <charset val="136"/>
    </font>
    <font>
      <sz val="12"/>
      <color theme="1"/>
      <name val="Microsoft JhengHei Light"/>
      <family val="2"/>
      <charset val="136"/>
    </font>
    <font>
      <b/>
      <sz val="16"/>
      <color theme="1"/>
      <name val="Microsoft JhengHei Light"/>
      <family val="2"/>
      <charset val="136"/>
    </font>
    <font>
      <sz val="12"/>
      <color theme="1"/>
      <name val="微軟正黑體"/>
      <family val="2"/>
      <charset val="136"/>
    </font>
    <font>
      <sz val="10"/>
      <color rgb="FF0070C0"/>
      <name val="微軟正黑體"/>
      <family val="2"/>
      <charset val="136"/>
    </font>
    <font>
      <b/>
      <sz val="12"/>
      <color theme="1"/>
      <name val="微軟正黑體"/>
      <family val="2"/>
      <charset val="136"/>
    </font>
    <font>
      <b/>
      <sz val="12"/>
      <color rgb="FF0000FF"/>
      <name val="微軟正黑體"/>
      <family val="2"/>
      <charset val="136"/>
    </font>
    <font>
      <b/>
      <sz val="16"/>
      <color rgb="FF0000FF"/>
      <name val="微軟正黑體"/>
      <family val="2"/>
      <charset val="136"/>
    </font>
    <font>
      <b/>
      <sz val="16"/>
      <color theme="3"/>
      <name val="微軟正黑體"/>
      <family val="2"/>
      <charset val="136"/>
    </font>
    <font>
      <b/>
      <sz val="12"/>
      <color theme="3"/>
      <name val="微軟正黑體"/>
      <family val="2"/>
      <charset val="136"/>
    </font>
    <font>
      <sz val="6"/>
      <color theme="1"/>
      <name val="微軟正黑體"/>
      <family val="2"/>
      <charset val="136"/>
    </font>
    <font>
      <b/>
      <sz val="12"/>
      <color rgb="FFC00000"/>
      <name val="微軟正黑體"/>
      <family val="2"/>
      <charset val="136"/>
    </font>
    <font>
      <b/>
      <sz val="11"/>
      <color rgb="FFC00000"/>
      <name val="微軟正黑體"/>
      <family val="2"/>
      <charset val="136"/>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66"/>
        <bgColor indexed="64"/>
      </patternFill>
    </fill>
    <fill>
      <patternFill patternType="solid">
        <fgColor theme="8"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style="thin">
        <color theme="1"/>
      </right>
      <top style="thin">
        <color theme="1"/>
      </top>
      <bottom style="thin">
        <color theme="1"/>
      </bottom>
      <diagonal/>
    </border>
    <border>
      <left style="medium">
        <color auto="1"/>
      </left>
      <right style="medium">
        <color auto="1"/>
      </right>
      <top style="medium">
        <color auto="1"/>
      </top>
      <bottom style="medium">
        <color auto="1"/>
      </bottom>
      <diagonal/>
    </border>
    <border>
      <left style="medium">
        <color theme="1"/>
      </left>
      <right style="medium">
        <color theme="1"/>
      </right>
      <top style="medium">
        <color theme="1"/>
      </top>
      <bottom style="medium">
        <color theme="1"/>
      </bottom>
      <diagonal/>
    </border>
    <border>
      <left style="thick">
        <color rgb="FFC00000"/>
      </left>
      <right style="thick">
        <color rgb="FFC00000"/>
      </right>
      <top style="thick">
        <color rgb="FFC00000"/>
      </top>
      <bottom style="thick">
        <color rgb="FFC00000"/>
      </bottom>
      <diagonal/>
    </border>
    <border>
      <left style="thick">
        <color rgb="FFC00000"/>
      </left>
      <right style="thick">
        <color rgb="FFC00000"/>
      </right>
      <top style="thick">
        <color rgb="FFC00000"/>
      </top>
      <bottom style="medium">
        <color rgb="FFC00000"/>
      </bottom>
      <diagonal/>
    </border>
    <border>
      <left style="thick">
        <color rgb="FFC00000"/>
      </left>
      <right style="thick">
        <color rgb="FFC00000"/>
      </right>
      <top style="medium">
        <color rgb="FFC00000"/>
      </top>
      <bottom style="thick">
        <color rgb="FFC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28">
    <xf numFmtId="0" fontId="0" fillId="0" borderId="0" xfId="0">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1" fillId="0" borderId="0" xfId="0" applyFont="1" applyAlignment="1">
      <alignment horizontal="center" vertical="center"/>
    </xf>
    <xf numFmtId="0" fontId="23" fillId="0" borderId="0" xfId="0" applyFont="1" applyAlignment="1">
      <alignment horizontal="center" vertical="center"/>
    </xf>
    <xf numFmtId="0" fontId="23" fillId="0" borderId="10" xfId="0" applyFont="1" applyBorder="1" applyAlignment="1">
      <alignment horizontal="center" vertical="center"/>
    </xf>
    <xf numFmtId="0" fontId="24" fillId="0" borderId="0" xfId="0" applyFont="1" applyAlignment="1">
      <alignment horizontal="center" vertical="center"/>
    </xf>
    <xf numFmtId="0" fontId="23" fillId="0" borderId="10" xfId="0" applyFont="1" applyBorder="1" applyAlignment="1">
      <alignment horizontal="center" vertical="center" wrapText="1"/>
    </xf>
    <xf numFmtId="0" fontId="23" fillId="0" borderId="0" xfId="0" applyFont="1" applyBorder="1" applyAlignment="1">
      <alignment vertical="center" wrapText="1"/>
    </xf>
    <xf numFmtId="0" fontId="23" fillId="0" borderId="0" xfId="0" applyFont="1" applyBorder="1">
      <alignment vertical="center"/>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8" fillId="34" borderId="13" xfId="0" applyFont="1" applyFill="1" applyBorder="1" applyAlignment="1">
      <alignment horizontal="center" vertical="center"/>
    </xf>
    <xf numFmtId="0" fontId="28" fillId="34" borderId="15" xfId="0" applyFont="1" applyFill="1" applyBorder="1" applyAlignment="1">
      <alignment horizontal="center" vertical="center"/>
    </xf>
    <xf numFmtId="0" fontId="26" fillId="33" borderId="10" xfId="0" applyFont="1" applyFill="1" applyBorder="1" applyAlignment="1">
      <alignment horizontal="center" vertical="center"/>
    </xf>
    <xf numFmtId="0" fontId="26" fillId="33" borderId="11" xfId="0" applyFont="1" applyFill="1" applyBorder="1" applyAlignment="1">
      <alignment horizontal="center" vertical="center"/>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6" fillId="33" borderId="12" xfId="0" applyFont="1" applyFill="1" applyBorder="1" applyAlignment="1">
      <alignment horizontal="center" vertical="center"/>
    </xf>
    <xf numFmtId="0" fontId="30" fillId="0" borderId="0" xfId="0" applyFont="1">
      <alignment vertical="center"/>
    </xf>
    <xf numFmtId="0" fontId="19" fillId="0" borderId="0" xfId="0" applyFont="1">
      <alignment vertical="center"/>
    </xf>
    <xf numFmtId="0" fontId="31" fillId="0" borderId="0" xfId="0" applyFont="1" applyAlignment="1">
      <alignment vertical="center" wrapText="1"/>
    </xf>
    <xf numFmtId="0" fontId="27" fillId="0" borderId="0" xfId="0" applyFont="1">
      <alignment vertical="center"/>
    </xf>
    <xf numFmtId="0" fontId="32" fillId="0" borderId="0" xfId="0" applyFont="1">
      <alignment vertical="center"/>
    </xf>
    <xf numFmtId="0" fontId="0" fillId="0" borderId="0" xfId="0" applyFont="1">
      <alignment vertical="center"/>
    </xf>
  </cellXfs>
  <cellStyles count="42">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5">
    <dxf>
      <font>
        <b val="0"/>
        <i val="0"/>
        <color theme="2" tint="-9.9948118533890809E-2"/>
      </font>
    </dxf>
    <dxf>
      <font>
        <b/>
        <i val="0"/>
        <color rgb="FF0000FF"/>
      </font>
      <fill>
        <patternFill>
          <bgColor rgb="FF99FF99"/>
        </patternFill>
      </fill>
    </dxf>
    <dxf>
      <font>
        <b/>
        <i val="0"/>
        <color rgb="FFFF0000"/>
      </font>
      <fill>
        <patternFill>
          <bgColor rgb="FFFFFF66"/>
        </patternFill>
      </fill>
    </dxf>
    <dxf>
      <font>
        <b/>
        <i val="0"/>
        <color rgb="FF0000FF"/>
      </font>
      <fill>
        <patternFill>
          <bgColor rgb="FF99FF99"/>
        </patternFill>
      </fill>
    </dxf>
    <dxf>
      <font>
        <b/>
        <i val="0"/>
        <color rgb="FFFF0000"/>
      </font>
      <fill>
        <patternFill>
          <bgColor rgb="FFFFFF66"/>
        </patternFill>
      </fill>
    </dxf>
  </dxfs>
  <tableStyles count="0" defaultTableStyle="TableStyleMedium2" defaultPivotStyle="PivotStyleLight16"/>
  <colors>
    <mruColors>
      <color rgb="FF0000FF"/>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9"/>
  <sheetViews>
    <sheetView workbookViewId="0">
      <selection activeCell="K14" sqref="K13:K14"/>
    </sheetView>
  </sheetViews>
  <sheetFormatPr defaultRowHeight="16.5" x14ac:dyDescent="0.25"/>
  <cols>
    <col min="1" max="2" width="8.875" style="1"/>
    <col min="5" max="5" width="88.5" bestFit="1" customWidth="1"/>
    <col min="6" max="6" width="8.875" style="1"/>
    <col min="11" max="12" width="8.875" style="23"/>
  </cols>
  <sheetData>
    <row r="1" spans="1:14" x14ac:dyDescent="0.25">
      <c r="A1" s="1">
        <v>1</v>
      </c>
      <c r="B1" s="1">
        <v>2</v>
      </c>
      <c r="C1" s="1">
        <v>3</v>
      </c>
      <c r="D1" s="1">
        <v>4</v>
      </c>
      <c r="E1" s="1">
        <v>5</v>
      </c>
      <c r="F1" s="1">
        <v>6</v>
      </c>
      <c r="J1" s="1"/>
      <c r="K1" s="1">
        <v>3</v>
      </c>
      <c r="N1" s="1"/>
    </row>
    <row r="2" spans="1:14" x14ac:dyDescent="0.25">
      <c r="A2" s="1" t="s">
        <v>1290</v>
      </c>
      <c r="B2" s="1" t="s">
        <v>1289</v>
      </c>
      <c r="C2" s="27" t="s">
        <v>0</v>
      </c>
      <c r="D2" s="27" t="s">
        <v>2</v>
      </c>
      <c r="E2" s="27" t="s">
        <v>1</v>
      </c>
      <c r="F2" s="1" t="s">
        <v>1291</v>
      </c>
      <c r="J2" s="27"/>
      <c r="K2" s="23" t="s">
        <v>0</v>
      </c>
      <c r="L2" s="23" t="s">
        <v>1307</v>
      </c>
      <c r="N2" s="27"/>
    </row>
    <row r="3" spans="1:14" x14ac:dyDescent="0.25">
      <c r="A3" s="1" t="str">
        <f>$C3&amp;$B3</f>
        <v>人文處1</v>
      </c>
      <c r="B3" s="1">
        <f>COUNTIFS($C$3:$C3,$C3)</f>
        <v>1</v>
      </c>
      <c r="C3" t="s">
        <v>1323</v>
      </c>
      <c r="D3" t="s">
        <v>3</v>
      </c>
      <c r="E3" t="s">
        <v>4</v>
      </c>
      <c r="F3" s="1" t="str">
        <f>C3</f>
        <v>人文處</v>
      </c>
      <c r="K3" s="23" t="s">
        <v>1323</v>
      </c>
      <c r="L3" s="23" t="s">
        <v>1308</v>
      </c>
      <c r="N3" s="27"/>
    </row>
    <row r="4" spans="1:14" x14ac:dyDescent="0.25">
      <c r="A4" s="1" t="str">
        <f t="shared" ref="A4:A67" si="0">$C4&amp;$B4</f>
        <v>人文處2</v>
      </c>
      <c r="B4" s="1">
        <f>COUNTIFS($C$3:$C4,$C4)</f>
        <v>2</v>
      </c>
      <c r="C4" t="s">
        <v>1323</v>
      </c>
      <c r="D4" t="s">
        <v>5</v>
      </c>
      <c r="E4" t="s">
        <v>6</v>
      </c>
      <c r="F4" s="1" t="str">
        <f t="shared" ref="F4:F67" si="1">C4</f>
        <v>人文處</v>
      </c>
      <c r="K4" s="23" t="s">
        <v>1324</v>
      </c>
      <c r="L4" s="23" t="s">
        <v>1310</v>
      </c>
      <c r="N4" s="27"/>
    </row>
    <row r="5" spans="1:14" x14ac:dyDescent="0.25">
      <c r="A5" s="1" t="str">
        <f t="shared" si="0"/>
        <v>人文處3</v>
      </c>
      <c r="B5" s="1">
        <f>COUNTIFS($C$3:$C5,$C5)</f>
        <v>3</v>
      </c>
      <c r="C5" t="s">
        <v>1323</v>
      </c>
      <c r="D5" t="s">
        <v>7</v>
      </c>
      <c r="E5" t="s">
        <v>8</v>
      </c>
      <c r="F5" s="1" t="str">
        <f t="shared" si="1"/>
        <v>人文處</v>
      </c>
      <c r="K5" s="23" t="s">
        <v>1339</v>
      </c>
      <c r="N5" s="27"/>
    </row>
    <row r="6" spans="1:14" x14ac:dyDescent="0.25">
      <c r="A6" s="1" t="str">
        <f t="shared" si="0"/>
        <v>人文處4</v>
      </c>
      <c r="B6" s="1">
        <f>COUNTIFS($C$3:$C6,$C6)</f>
        <v>4</v>
      </c>
      <c r="C6" t="s">
        <v>1323</v>
      </c>
      <c r="D6" t="s">
        <v>9</v>
      </c>
      <c r="E6" t="s">
        <v>10</v>
      </c>
      <c r="F6" s="1" t="str">
        <f t="shared" si="1"/>
        <v>人文處</v>
      </c>
      <c r="K6" s="23" t="s">
        <v>1340</v>
      </c>
      <c r="N6" s="27"/>
    </row>
    <row r="7" spans="1:14" x14ac:dyDescent="0.25">
      <c r="A7" s="1" t="str">
        <f t="shared" si="0"/>
        <v>人文處5</v>
      </c>
      <c r="B7" s="1">
        <f>COUNTIFS($C$3:$C7,$C7)</f>
        <v>5</v>
      </c>
      <c r="C7" t="s">
        <v>1323</v>
      </c>
      <c r="D7" t="s">
        <v>11</v>
      </c>
      <c r="E7" t="s">
        <v>12</v>
      </c>
      <c r="F7" s="1" t="str">
        <f t="shared" si="1"/>
        <v>人文處</v>
      </c>
      <c r="K7" s="23" t="s">
        <v>1341</v>
      </c>
      <c r="N7" s="27"/>
    </row>
    <row r="8" spans="1:14" x14ac:dyDescent="0.25">
      <c r="A8" s="1" t="str">
        <f t="shared" si="0"/>
        <v>人文處6</v>
      </c>
      <c r="B8" s="1">
        <f>COUNTIFS($C$3:$C8,$C8)</f>
        <v>6</v>
      </c>
      <c r="C8" t="s">
        <v>1323</v>
      </c>
      <c r="D8" t="s">
        <v>13</v>
      </c>
      <c r="E8" t="s">
        <v>14</v>
      </c>
      <c r="F8" s="1" t="str">
        <f t="shared" si="1"/>
        <v>人文處</v>
      </c>
    </row>
    <row r="9" spans="1:14" x14ac:dyDescent="0.25">
      <c r="A9" s="1" t="str">
        <f t="shared" si="0"/>
        <v>人文處7</v>
      </c>
      <c r="B9" s="1">
        <f>COUNTIFS($C$3:$C9,$C9)</f>
        <v>7</v>
      </c>
      <c r="C9" t="s">
        <v>1323</v>
      </c>
      <c r="D9" t="s">
        <v>15</v>
      </c>
      <c r="E9" t="s">
        <v>16</v>
      </c>
      <c r="F9" s="1" t="str">
        <f t="shared" si="1"/>
        <v>人文處</v>
      </c>
    </row>
    <row r="10" spans="1:14" x14ac:dyDescent="0.25">
      <c r="A10" s="1" t="str">
        <f t="shared" si="0"/>
        <v>人文處8</v>
      </c>
      <c r="B10" s="1">
        <f>COUNTIFS($C$3:$C10,$C10)</f>
        <v>8</v>
      </c>
      <c r="C10" t="s">
        <v>1323</v>
      </c>
      <c r="D10" t="s">
        <v>17</v>
      </c>
      <c r="E10" t="s">
        <v>18</v>
      </c>
      <c r="F10" s="1" t="str">
        <f t="shared" si="1"/>
        <v>人文處</v>
      </c>
    </row>
    <row r="11" spans="1:14" x14ac:dyDescent="0.25">
      <c r="A11" s="1" t="str">
        <f t="shared" si="0"/>
        <v>人文處9</v>
      </c>
      <c r="B11" s="1">
        <f>COUNTIFS($C$3:$C11,$C11)</f>
        <v>9</v>
      </c>
      <c r="C11" t="s">
        <v>1323</v>
      </c>
      <c r="D11" t="s">
        <v>19</v>
      </c>
      <c r="E11" t="s">
        <v>20</v>
      </c>
      <c r="F11" s="1" t="str">
        <f t="shared" si="1"/>
        <v>人文處</v>
      </c>
    </row>
    <row r="12" spans="1:14" x14ac:dyDescent="0.25">
      <c r="A12" s="1" t="str">
        <f t="shared" si="0"/>
        <v>人文處10</v>
      </c>
      <c r="B12" s="1">
        <f>COUNTIFS($C$3:$C12,$C12)</f>
        <v>10</v>
      </c>
      <c r="C12" t="s">
        <v>1323</v>
      </c>
      <c r="D12" t="s">
        <v>21</v>
      </c>
      <c r="E12" t="s">
        <v>22</v>
      </c>
      <c r="F12" s="1" t="str">
        <f t="shared" si="1"/>
        <v>人文處</v>
      </c>
    </row>
    <row r="13" spans="1:14" x14ac:dyDescent="0.25">
      <c r="A13" s="1" t="str">
        <f t="shared" si="0"/>
        <v>人文處11</v>
      </c>
      <c r="B13" s="1">
        <f>COUNTIFS($C$3:$C13,$C13)</f>
        <v>11</v>
      </c>
      <c r="C13" t="s">
        <v>1323</v>
      </c>
      <c r="D13" t="s">
        <v>23</v>
      </c>
      <c r="E13" t="s">
        <v>24</v>
      </c>
      <c r="F13" s="1" t="str">
        <f t="shared" si="1"/>
        <v>人文處</v>
      </c>
    </row>
    <row r="14" spans="1:14" x14ac:dyDescent="0.25">
      <c r="A14" s="1" t="str">
        <f t="shared" si="0"/>
        <v>人文處12</v>
      </c>
      <c r="B14" s="1">
        <f>COUNTIFS($C$3:$C14,$C14)</f>
        <v>12</v>
      </c>
      <c r="C14" t="s">
        <v>1323</v>
      </c>
      <c r="D14" t="s">
        <v>25</v>
      </c>
      <c r="E14" t="s">
        <v>26</v>
      </c>
      <c r="F14" s="1" t="str">
        <f t="shared" si="1"/>
        <v>人文處</v>
      </c>
    </row>
    <row r="15" spans="1:14" x14ac:dyDescent="0.25">
      <c r="A15" s="1" t="str">
        <f t="shared" si="0"/>
        <v>人文處13</v>
      </c>
      <c r="B15" s="1">
        <f>COUNTIFS($C$3:$C15,$C15)</f>
        <v>13</v>
      </c>
      <c r="C15" t="s">
        <v>1323</v>
      </c>
      <c r="D15" t="s">
        <v>27</v>
      </c>
      <c r="E15" t="s">
        <v>28</v>
      </c>
      <c r="F15" s="1" t="str">
        <f t="shared" si="1"/>
        <v>人文處</v>
      </c>
    </row>
    <row r="16" spans="1:14" x14ac:dyDescent="0.25">
      <c r="A16" s="1" t="str">
        <f t="shared" si="0"/>
        <v>人文處14</v>
      </c>
      <c r="B16" s="1">
        <f>COUNTIFS($C$3:$C16,$C16)</f>
        <v>14</v>
      </c>
      <c r="C16" t="s">
        <v>1323</v>
      </c>
      <c r="D16" t="s">
        <v>29</v>
      </c>
      <c r="E16" t="s">
        <v>30</v>
      </c>
      <c r="F16" s="1" t="str">
        <f t="shared" si="1"/>
        <v>人文處</v>
      </c>
    </row>
    <row r="17" spans="1:6" x14ac:dyDescent="0.25">
      <c r="A17" s="1" t="str">
        <f t="shared" si="0"/>
        <v>人文處15</v>
      </c>
      <c r="B17" s="1">
        <f>COUNTIFS($C$3:$C17,$C17)</f>
        <v>15</v>
      </c>
      <c r="C17" t="s">
        <v>1323</v>
      </c>
      <c r="D17" t="s">
        <v>31</v>
      </c>
      <c r="E17" t="s">
        <v>32</v>
      </c>
      <c r="F17" s="1" t="str">
        <f t="shared" si="1"/>
        <v>人文處</v>
      </c>
    </row>
    <row r="18" spans="1:6" x14ac:dyDescent="0.25">
      <c r="A18" s="1" t="str">
        <f t="shared" si="0"/>
        <v>人文處16</v>
      </c>
      <c r="B18" s="1">
        <f>COUNTIFS($C$3:$C18,$C18)</f>
        <v>16</v>
      </c>
      <c r="C18" t="s">
        <v>1323</v>
      </c>
      <c r="D18" t="s">
        <v>33</v>
      </c>
      <c r="E18" t="s">
        <v>34</v>
      </c>
      <c r="F18" s="1" t="str">
        <f t="shared" si="1"/>
        <v>人文處</v>
      </c>
    </row>
    <row r="19" spans="1:6" x14ac:dyDescent="0.25">
      <c r="A19" s="1" t="str">
        <f t="shared" si="0"/>
        <v>人文處17</v>
      </c>
      <c r="B19" s="1">
        <f>COUNTIFS($C$3:$C19,$C19)</f>
        <v>17</v>
      </c>
      <c r="C19" t="s">
        <v>1323</v>
      </c>
      <c r="D19" t="s">
        <v>35</v>
      </c>
      <c r="E19" t="s">
        <v>36</v>
      </c>
      <c r="F19" s="1" t="str">
        <f t="shared" si="1"/>
        <v>人文處</v>
      </c>
    </row>
    <row r="20" spans="1:6" x14ac:dyDescent="0.25">
      <c r="A20" s="1" t="str">
        <f t="shared" si="0"/>
        <v>人文處18</v>
      </c>
      <c r="B20" s="1">
        <f>COUNTIFS($C$3:$C20,$C20)</f>
        <v>18</v>
      </c>
      <c r="C20" t="s">
        <v>1323</v>
      </c>
      <c r="D20" t="s">
        <v>37</v>
      </c>
      <c r="E20" t="s">
        <v>38</v>
      </c>
      <c r="F20" s="1" t="str">
        <f t="shared" si="1"/>
        <v>人文處</v>
      </c>
    </row>
    <row r="21" spans="1:6" x14ac:dyDescent="0.25">
      <c r="A21" s="1" t="str">
        <f t="shared" si="0"/>
        <v>人文處19</v>
      </c>
      <c r="B21" s="1">
        <f>COUNTIFS($C$3:$C21,$C21)</f>
        <v>19</v>
      </c>
      <c r="C21" t="s">
        <v>1323</v>
      </c>
      <c r="D21" t="s">
        <v>39</v>
      </c>
      <c r="E21" t="s">
        <v>40</v>
      </c>
      <c r="F21" s="1" t="str">
        <f t="shared" si="1"/>
        <v>人文處</v>
      </c>
    </row>
    <row r="22" spans="1:6" x14ac:dyDescent="0.25">
      <c r="A22" s="1" t="str">
        <f t="shared" si="0"/>
        <v>人文處20</v>
      </c>
      <c r="B22" s="1">
        <f>COUNTIFS($C$3:$C22,$C22)</f>
        <v>20</v>
      </c>
      <c r="C22" t="s">
        <v>1323</v>
      </c>
      <c r="D22" t="s">
        <v>41</v>
      </c>
      <c r="E22" t="s">
        <v>42</v>
      </c>
      <c r="F22" s="1" t="str">
        <f t="shared" si="1"/>
        <v>人文處</v>
      </c>
    </row>
    <row r="23" spans="1:6" x14ac:dyDescent="0.25">
      <c r="A23" s="1" t="str">
        <f t="shared" si="0"/>
        <v>人文處21</v>
      </c>
      <c r="B23" s="1">
        <f>COUNTIFS($C$3:$C23,$C23)</f>
        <v>21</v>
      </c>
      <c r="C23" t="s">
        <v>1323</v>
      </c>
      <c r="D23" t="s">
        <v>43</v>
      </c>
      <c r="E23" t="s">
        <v>44</v>
      </c>
      <c r="F23" s="1" t="str">
        <f t="shared" si="1"/>
        <v>人文處</v>
      </c>
    </row>
    <row r="24" spans="1:6" x14ac:dyDescent="0.25">
      <c r="A24" s="1" t="str">
        <f t="shared" si="0"/>
        <v>人文處22</v>
      </c>
      <c r="B24" s="1">
        <f>COUNTIFS($C$3:$C24,$C24)</f>
        <v>22</v>
      </c>
      <c r="C24" t="s">
        <v>1323</v>
      </c>
      <c r="D24" t="s">
        <v>45</v>
      </c>
      <c r="E24" t="s">
        <v>46</v>
      </c>
      <c r="F24" s="1" t="str">
        <f t="shared" si="1"/>
        <v>人文處</v>
      </c>
    </row>
    <row r="25" spans="1:6" x14ac:dyDescent="0.25">
      <c r="A25" s="1" t="str">
        <f t="shared" si="0"/>
        <v>人文處23</v>
      </c>
      <c r="B25" s="1">
        <f>COUNTIFS($C$3:$C25,$C25)</f>
        <v>23</v>
      </c>
      <c r="C25" t="s">
        <v>1323</v>
      </c>
      <c r="D25" t="s">
        <v>47</v>
      </c>
      <c r="E25" t="s">
        <v>48</v>
      </c>
      <c r="F25" s="1" t="str">
        <f t="shared" si="1"/>
        <v>人文處</v>
      </c>
    </row>
    <row r="26" spans="1:6" x14ac:dyDescent="0.25">
      <c r="A26" s="1" t="str">
        <f t="shared" si="0"/>
        <v>人文處24</v>
      </c>
      <c r="B26" s="1">
        <f>COUNTIFS($C$3:$C26,$C26)</f>
        <v>24</v>
      </c>
      <c r="C26" t="s">
        <v>1323</v>
      </c>
      <c r="D26" t="s">
        <v>49</v>
      </c>
      <c r="E26" t="s">
        <v>50</v>
      </c>
      <c r="F26" s="1" t="str">
        <f t="shared" si="1"/>
        <v>人文處</v>
      </c>
    </row>
    <row r="27" spans="1:6" x14ac:dyDescent="0.25">
      <c r="A27" s="1" t="str">
        <f t="shared" si="0"/>
        <v>人文處25</v>
      </c>
      <c r="B27" s="1">
        <f>COUNTIFS($C$3:$C27,$C27)</f>
        <v>25</v>
      </c>
      <c r="C27" t="s">
        <v>1323</v>
      </c>
      <c r="D27" t="s">
        <v>51</v>
      </c>
      <c r="E27" t="s">
        <v>52</v>
      </c>
      <c r="F27" s="1" t="str">
        <f t="shared" si="1"/>
        <v>人文處</v>
      </c>
    </row>
    <row r="28" spans="1:6" x14ac:dyDescent="0.25">
      <c r="A28" s="1" t="str">
        <f t="shared" si="0"/>
        <v>人文處26</v>
      </c>
      <c r="B28" s="1">
        <f>COUNTIFS($C$3:$C28,$C28)</f>
        <v>26</v>
      </c>
      <c r="C28" t="s">
        <v>1323</v>
      </c>
      <c r="D28" t="s">
        <v>53</v>
      </c>
      <c r="E28" t="s">
        <v>54</v>
      </c>
      <c r="F28" s="1" t="str">
        <f t="shared" si="1"/>
        <v>人文處</v>
      </c>
    </row>
    <row r="29" spans="1:6" x14ac:dyDescent="0.25">
      <c r="A29" s="1" t="str">
        <f t="shared" si="0"/>
        <v>人文處27</v>
      </c>
      <c r="B29" s="1">
        <f>COUNTIFS($C$3:$C29,$C29)</f>
        <v>27</v>
      </c>
      <c r="C29" t="s">
        <v>1323</v>
      </c>
      <c r="D29" t="s">
        <v>55</v>
      </c>
      <c r="E29" t="s">
        <v>56</v>
      </c>
      <c r="F29" s="1" t="str">
        <f t="shared" si="1"/>
        <v>人文處</v>
      </c>
    </row>
    <row r="30" spans="1:6" x14ac:dyDescent="0.25">
      <c r="A30" s="1" t="str">
        <f t="shared" si="0"/>
        <v>人文處28</v>
      </c>
      <c r="B30" s="1">
        <f>COUNTIFS($C$3:$C30,$C30)</f>
        <v>28</v>
      </c>
      <c r="C30" t="s">
        <v>1323</v>
      </c>
      <c r="D30" t="s">
        <v>57</v>
      </c>
      <c r="E30" t="s">
        <v>58</v>
      </c>
      <c r="F30" s="1" t="str">
        <f t="shared" si="1"/>
        <v>人文處</v>
      </c>
    </row>
    <row r="31" spans="1:6" x14ac:dyDescent="0.25">
      <c r="A31" s="1" t="str">
        <f t="shared" si="0"/>
        <v>人文處29</v>
      </c>
      <c r="B31" s="1">
        <f>COUNTIFS($C$3:$C31,$C31)</f>
        <v>29</v>
      </c>
      <c r="C31" t="s">
        <v>1323</v>
      </c>
      <c r="D31" t="s">
        <v>59</v>
      </c>
      <c r="E31" t="s">
        <v>60</v>
      </c>
      <c r="F31" s="1" t="str">
        <f t="shared" si="1"/>
        <v>人文處</v>
      </c>
    </row>
    <row r="32" spans="1:6" x14ac:dyDescent="0.25">
      <c r="A32" s="1" t="str">
        <f t="shared" si="0"/>
        <v>人文處30</v>
      </c>
      <c r="B32" s="1">
        <f>COUNTIFS($C$3:$C32,$C32)</f>
        <v>30</v>
      </c>
      <c r="C32" t="s">
        <v>1323</v>
      </c>
      <c r="D32" t="s">
        <v>61</v>
      </c>
      <c r="E32" t="s">
        <v>62</v>
      </c>
      <c r="F32" s="1" t="str">
        <f t="shared" si="1"/>
        <v>人文處</v>
      </c>
    </row>
    <row r="33" spans="1:6" x14ac:dyDescent="0.25">
      <c r="A33" s="1" t="str">
        <f t="shared" si="0"/>
        <v>人文處31</v>
      </c>
      <c r="B33" s="1">
        <f>COUNTIFS($C$3:$C33,$C33)</f>
        <v>31</v>
      </c>
      <c r="C33" t="s">
        <v>1323</v>
      </c>
      <c r="D33" t="s">
        <v>63</v>
      </c>
      <c r="E33" t="s">
        <v>64</v>
      </c>
      <c r="F33" s="1" t="str">
        <f t="shared" si="1"/>
        <v>人文處</v>
      </c>
    </row>
    <row r="34" spans="1:6" x14ac:dyDescent="0.25">
      <c r="A34" s="1" t="str">
        <f t="shared" si="0"/>
        <v>人文處32</v>
      </c>
      <c r="B34" s="1">
        <f>COUNTIFS($C$3:$C34,$C34)</f>
        <v>32</v>
      </c>
      <c r="C34" t="s">
        <v>1323</v>
      </c>
      <c r="D34" t="s">
        <v>65</v>
      </c>
      <c r="E34" t="s">
        <v>66</v>
      </c>
      <c r="F34" s="1" t="str">
        <f t="shared" si="1"/>
        <v>人文處</v>
      </c>
    </row>
    <row r="35" spans="1:6" x14ac:dyDescent="0.25">
      <c r="A35" s="1" t="str">
        <f t="shared" si="0"/>
        <v>人文處33</v>
      </c>
      <c r="B35" s="1">
        <f>COUNTIFS($C$3:$C35,$C35)</f>
        <v>33</v>
      </c>
      <c r="C35" t="s">
        <v>1323</v>
      </c>
      <c r="D35" t="s">
        <v>67</v>
      </c>
      <c r="E35" t="s">
        <v>68</v>
      </c>
      <c r="F35" s="1" t="str">
        <f t="shared" si="1"/>
        <v>人文處</v>
      </c>
    </row>
    <row r="36" spans="1:6" x14ac:dyDescent="0.25">
      <c r="A36" s="1" t="str">
        <f t="shared" si="0"/>
        <v>人文處34</v>
      </c>
      <c r="B36" s="1">
        <f>COUNTIFS($C$3:$C36,$C36)</f>
        <v>34</v>
      </c>
      <c r="C36" t="s">
        <v>1323</v>
      </c>
      <c r="D36" t="s">
        <v>69</v>
      </c>
      <c r="E36" t="s">
        <v>70</v>
      </c>
      <c r="F36" s="1" t="str">
        <f t="shared" si="1"/>
        <v>人文處</v>
      </c>
    </row>
    <row r="37" spans="1:6" x14ac:dyDescent="0.25">
      <c r="A37" s="1" t="str">
        <f t="shared" si="0"/>
        <v>人文處35</v>
      </c>
      <c r="B37" s="1">
        <f>COUNTIFS($C$3:$C37,$C37)</f>
        <v>35</v>
      </c>
      <c r="C37" t="s">
        <v>1323</v>
      </c>
      <c r="D37" t="s">
        <v>71</v>
      </c>
      <c r="E37" t="s">
        <v>72</v>
      </c>
      <c r="F37" s="1" t="str">
        <f t="shared" si="1"/>
        <v>人文處</v>
      </c>
    </row>
    <row r="38" spans="1:6" x14ac:dyDescent="0.25">
      <c r="A38" s="1" t="str">
        <f t="shared" si="0"/>
        <v>人文處36</v>
      </c>
      <c r="B38" s="1">
        <f>COUNTIFS($C$3:$C38,$C38)</f>
        <v>36</v>
      </c>
      <c r="C38" t="s">
        <v>1323</v>
      </c>
      <c r="D38" t="s">
        <v>73</v>
      </c>
      <c r="E38" t="s">
        <v>74</v>
      </c>
      <c r="F38" s="1" t="str">
        <f t="shared" si="1"/>
        <v>人文處</v>
      </c>
    </row>
    <row r="39" spans="1:6" x14ac:dyDescent="0.25">
      <c r="A39" s="1" t="str">
        <f t="shared" si="0"/>
        <v>人文處37</v>
      </c>
      <c r="B39" s="1">
        <f>COUNTIFS($C$3:$C39,$C39)</f>
        <v>37</v>
      </c>
      <c r="C39" t="s">
        <v>1323</v>
      </c>
      <c r="D39" t="s">
        <v>75</v>
      </c>
      <c r="E39" t="s">
        <v>76</v>
      </c>
      <c r="F39" s="1" t="str">
        <f t="shared" si="1"/>
        <v>人文處</v>
      </c>
    </row>
    <row r="40" spans="1:6" x14ac:dyDescent="0.25">
      <c r="A40" s="1" t="str">
        <f t="shared" si="0"/>
        <v>人文處38</v>
      </c>
      <c r="B40" s="1">
        <f>COUNTIFS($C$3:$C40,$C40)</f>
        <v>38</v>
      </c>
      <c r="C40" t="s">
        <v>1323</v>
      </c>
      <c r="D40" t="s">
        <v>77</v>
      </c>
      <c r="E40" t="s">
        <v>78</v>
      </c>
      <c r="F40" s="1" t="str">
        <f t="shared" si="1"/>
        <v>人文處</v>
      </c>
    </row>
    <row r="41" spans="1:6" x14ac:dyDescent="0.25">
      <c r="A41" s="1" t="str">
        <f t="shared" si="0"/>
        <v>人文處39</v>
      </c>
      <c r="B41" s="1">
        <f>COUNTIFS($C$3:$C41,$C41)</f>
        <v>39</v>
      </c>
      <c r="C41" t="s">
        <v>1323</v>
      </c>
      <c r="D41" t="s">
        <v>79</v>
      </c>
      <c r="E41" t="s">
        <v>80</v>
      </c>
      <c r="F41" s="1" t="str">
        <f t="shared" si="1"/>
        <v>人文處</v>
      </c>
    </row>
    <row r="42" spans="1:6" x14ac:dyDescent="0.25">
      <c r="A42" s="1" t="str">
        <f t="shared" si="0"/>
        <v>人文處40</v>
      </c>
      <c r="B42" s="1">
        <f>COUNTIFS($C$3:$C42,$C42)</f>
        <v>40</v>
      </c>
      <c r="C42" t="s">
        <v>1323</v>
      </c>
      <c r="D42" t="s">
        <v>81</v>
      </c>
      <c r="E42" t="s">
        <v>82</v>
      </c>
      <c r="F42" s="1" t="str">
        <f t="shared" si="1"/>
        <v>人文處</v>
      </c>
    </row>
    <row r="43" spans="1:6" x14ac:dyDescent="0.25">
      <c r="A43" s="1" t="str">
        <f t="shared" si="0"/>
        <v>人文處41</v>
      </c>
      <c r="B43" s="1">
        <f>COUNTIFS($C$3:$C43,$C43)</f>
        <v>41</v>
      </c>
      <c r="C43" t="s">
        <v>1323</v>
      </c>
      <c r="D43" t="s">
        <v>83</v>
      </c>
      <c r="E43" t="s">
        <v>84</v>
      </c>
      <c r="F43" s="1" t="str">
        <f t="shared" si="1"/>
        <v>人文處</v>
      </c>
    </row>
    <row r="44" spans="1:6" x14ac:dyDescent="0.25">
      <c r="A44" s="1" t="str">
        <f t="shared" si="0"/>
        <v>人文處42</v>
      </c>
      <c r="B44" s="1">
        <f>COUNTIFS($C$3:$C44,$C44)</f>
        <v>42</v>
      </c>
      <c r="C44" t="s">
        <v>1323</v>
      </c>
      <c r="D44" t="s">
        <v>85</v>
      </c>
      <c r="E44" t="s">
        <v>86</v>
      </c>
      <c r="F44" s="1" t="str">
        <f t="shared" si="1"/>
        <v>人文處</v>
      </c>
    </row>
    <row r="45" spans="1:6" x14ac:dyDescent="0.25">
      <c r="A45" s="1" t="str">
        <f t="shared" si="0"/>
        <v>人文處43</v>
      </c>
      <c r="B45" s="1">
        <f>COUNTIFS($C$3:$C45,$C45)</f>
        <v>43</v>
      </c>
      <c r="C45" t="s">
        <v>1323</v>
      </c>
      <c r="D45" t="s">
        <v>87</v>
      </c>
      <c r="E45" t="s">
        <v>88</v>
      </c>
      <c r="F45" s="1" t="str">
        <f t="shared" si="1"/>
        <v>人文處</v>
      </c>
    </row>
    <row r="46" spans="1:6" x14ac:dyDescent="0.25">
      <c r="A46" s="1" t="str">
        <f t="shared" si="0"/>
        <v>人文處44</v>
      </c>
      <c r="B46" s="1">
        <f>COUNTIFS($C$3:$C46,$C46)</f>
        <v>44</v>
      </c>
      <c r="C46" t="s">
        <v>1323</v>
      </c>
      <c r="D46" t="s">
        <v>89</v>
      </c>
      <c r="E46" t="s">
        <v>90</v>
      </c>
      <c r="F46" s="1" t="str">
        <f t="shared" si="1"/>
        <v>人文處</v>
      </c>
    </row>
    <row r="47" spans="1:6" x14ac:dyDescent="0.25">
      <c r="A47" s="1" t="str">
        <f t="shared" si="0"/>
        <v>人文處45</v>
      </c>
      <c r="B47" s="1">
        <f>COUNTIFS($C$3:$C47,$C47)</f>
        <v>45</v>
      </c>
      <c r="C47" t="s">
        <v>1323</v>
      </c>
      <c r="D47" t="s">
        <v>91</v>
      </c>
      <c r="E47" t="s">
        <v>92</v>
      </c>
      <c r="F47" s="1" t="str">
        <f t="shared" si="1"/>
        <v>人文處</v>
      </c>
    </row>
    <row r="48" spans="1:6" x14ac:dyDescent="0.25">
      <c r="A48" s="1" t="str">
        <f t="shared" si="0"/>
        <v>人文處46</v>
      </c>
      <c r="B48" s="1">
        <f>COUNTIFS($C$3:$C48,$C48)</f>
        <v>46</v>
      </c>
      <c r="C48" t="s">
        <v>1323</v>
      </c>
      <c r="D48" t="s">
        <v>93</v>
      </c>
      <c r="E48" t="s">
        <v>94</v>
      </c>
      <c r="F48" s="1" t="str">
        <f t="shared" si="1"/>
        <v>人文處</v>
      </c>
    </row>
    <row r="49" spans="1:6" x14ac:dyDescent="0.25">
      <c r="A49" s="1" t="str">
        <f t="shared" si="0"/>
        <v>人文處47</v>
      </c>
      <c r="B49" s="1">
        <f>COUNTIFS($C$3:$C49,$C49)</f>
        <v>47</v>
      </c>
      <c r="C49" t="s">
        <v>1323</v>
      </c>
      <c r="D49" t="s">
        <v>95</v>
      </c>
      <c r="E49" t="s">
        <v>96</v>
      </c>
      <c r="F49" s="1" t="str">
        <f t="shared" si="1"/>
        <v>人文處</v>
      </c>
    </row>
    <row r="50" spans="1:6" x14ac:dyDescent="0.25">
      <c r="A50" s="1" t="str">
        <f t="shared" si="0"/>
        <v>人文處48</v>
      </c>
      <c r="B50" s="1">
        <f>COUNTIFS($C$3:$C50,$C50)</f>
        <v>48</v>
      </c>
      <c r="C50" t="s">
        <v>1323</v>
      </c>
      <c r="D50" t="s">
        <v>97</v>
      </c>
      <c r="E50" t="s">
        <v>98</v>
      </c>
      <c r="F50" s="1" t="str">
        <f t="shared" si="1"/>
        <v>人文處</v>
      </c>
    </row>
    <row r="51" spans="1:6" x14ac:dyDescent="0.25">
      <c r="A51" s="1" t="str">
        <f t="shared" si="0"/>
        <v>人文處49</v>
      </c>
      <c r="B51" s="1">
        <f>COUNTIFS($C$3:$C51,$C51)</f>
        <v>49</v>
      </c>
      <c r="C51" t="s">
        <v>1323</v>
      </c>
      <c r="D51" t="s">
        <v>99</v>
      </c>
      <c r="E51" t="s">
        <v>100</v>
      </c>
      <c r="F51" s="1" t="str">
        <f t="shared" si="1"/>
        <v>人文處</v>
      </c>
    </row>
    <row r="52" spans="1:6" x14ac:dyDescent="0.25">
      <c r="A52" s="1" t="str">
        <f t="shared" si="0"/>
        <v>人文處50</v>
      </c>
      <c r="B52" s="1">
        <f>COUNTIFS($C$3:$C52,$C52)</f>
        <v>50</v>
      </c>
      <c r="C52" t="s">
        <v>1323</v>
      </c>
      <c r="D52" t="s">
        <v>101</v>
      </c>
      <c r="E52" t="s">
        <v>102</v>
      </c>
      <c r="F52" s="1" t="str">
        <f t="shared" si="1"/>
        <v>人文處</v>
      </c>
    </row>
    <row r="53" spans="1:6" x14ac:dyDescent="0.25">
      <c r="A53" s="1" t="str">
        <f t="shared" si="0"/>
        <v>人文處51</v>
      </c>
      <c r="B53" s="1">
        <f>COUNTIFS($C$3:$C53,$C53)</f>
        <v>51</v>
      </c>
      <c r="C53" t="s">
        <v>1323</v>
      </c>
      <c r="D53" t="s">
        <v>103</v>
      </c>
      <c r="E53" t="s">
        <v>104</v>
      </c>
      <c r="F53" s="1" t="str">
        <f t="shared" si="1"/>
        <v>人文處</v>
      </c>
    </row>
    <row r="54" spans="1:6" x14ac:dyDescent="0.25">
      <c r="A54" s="1" t="str">
        <f t="shared" si="0"/>
        <v>人文處52</v>
      </c>
      <c r="B54" s="1">
        <f>COUNTIFS($C$3:$C54,$C54)</f>
        <v>52</v>
      </c>
      <c r="C54" t="s">
        <v>1323</v>
      </c>
      <c r="D54" t="s">
        <v>105</v>
      </c>
      <c r="E54" t="s">
        <v>106</v>
      </c>
      <c r="F54" s="1" t="str">
        <f t="shared" si="1"/>
        <v>人文處</v>
      </c>
    </row>
    <row r="55" spans="1:6" x14ac:dyDescent="0.25">
      <c r="A55" s="1" t="str">
        <f t="shared" si="0"/>
        <v>人文處53</v>
      </c>
      <c r="B55" s="1">
        <f>COUNTIFS($C$3:$C55,$C55)</f>
        <v>53</v>
      </c>
      <c r="C55" t="s">
        <v>1323</v>
      </c>
      <c r="D55" t="s">
        <v>107</v>
      </c>
      <c r="E55" t="s">
        <v>108</v>
      </c>
      <c r="F55" s="1" t="str">
        <f t="shared" si="1"/>
        <v>人文處</v>
      </c>
    </row>
    <row r="56" spans="1:6" x14ac:dyDescent="0.25">
      <c r="A56" s="1" t="str">
        <f t="shared" si="0"/>
        <v>人文處54</v>
      </c>
      <c r="B56" s="1">
        <f>COUNTIFS($C$3:$C56,$C56)</f>
        <v>54</v>
      </c>
      <c r="C56" t="s">
        <v>1323</v>
      </c>
      <c r="D56" t="s">
        <v>109</v>
      </c>
      <c r="E56" t="s">
        <v>110</v>
      </c>
      <c r="F56" s="1" t="str">
        <f t="shared" si="1"/>
        <v>人文處</v>
      </c>
    </row>
    <row r="57" spans="1:6" x14ac:dyDescent="0.25">
      <c r="A57" s="1" t="str">
        <f t="shared" si="0"/>
        <v>人文處55</v>
      </c>
      <c r="B57" s="1">
        <f>COUNTIFS($C$3:$C57,$C57)</f>
        <v>55</v>
      </c>
      <c r="C57" t="s">
        <v>1323</v>
      </c>
      <c r="D57" t="s">
        <v>111</v>
      </c>
      <c r="E57" t="s">
        <v>112</v>
      </c>
      <c r="F57" s="1" t="str">
        <f t="shared" si="1"/>
        <v>人文處</v>
      </c>
    </row>
    <row r="58" spans="1:6" x14ac:dyDescent="0.25">
      <c r="A58" s="1" t="str">
        <f t="shared" si="0"/>
        <v>人文處56</v>
      </c>
      <c r="B58" s="1">
        <f>COUNTIFS($C$3:$C58,$C58)</f>
        <v>56</v>
      </c>
      <c r="C58" t="s">
        <v>1323</v>
      </c>
      <c r="D58" t="s">
        <v>113</v>
      </c>
      <c r="E58" t="s">
        <v>114</v>
      </c>
      <c r="F58" s="1" t="str">
        <f t="shared" si="1"/>
        <v>人文處</v>
      </c>
    </row>
    <row r="59" spans="1:6" x14ac:dyDescent="0.25">
      <c r="A59" s="1" t="str">
        <f t="shared" si="0"/>
        <v>人文處57</v>
      </c>
      <c r="B59" s="1">
        <f>COUNTIFS($C$3:$C59,$C59)</f>
        <v>57</v>
      </c>
      <c r="C59" t="s">
        <v>1323</v>
      </c>
      <c r="D59" t="s">
        <v>115</v>
      </c>
      <c r="E59" t="s">
        <v>116</v>
      </c>
      <c r="F59" s="1" t="str">
        <f t="shared" si="1"/>
        <v>人文處</v>
      </c>
    </row>
    <row r="60" spans="1:6" x14ac:dyDescent="0.25">
      <c r="A60" s="1" t="str">
        <f t="shared" si="0"/>
        <v>人文處58</v>
      </c>
      <c r="B60" s="1">
        <f>COUNTIFS($C$3:$C60,$C60)</f>
        <v>58</v>
      </c>
      <c r="C60" t="s">
        <v>1323</v>
      </c>
      <c r="D60" t="s">
        <v>117</v>
      </c>
      <c r="E60" t="s">
        <v>118</v>
      </c>
      <c r="F60" s="1" t="str">
        <f t="shared" si="1"/>
        <v>人文處</v>
      </c>
    </row>
    <row r="61" spans="1:6" x14ac:dyDescent="0.25">
      <c r="A61" s="1" t="str">
        <f t="shared" si="0"/>
        <v>人文處59</v>
      </c>
      <c r="B61" s="1">
        <f>COUNTIFS($C$3:$C61,$C61)</f>
        <v>59</v>
      </c>
      <c r="C61" t="s">
        <v>1323</v>
      </c>
      <c r="D61" t="s">
        <v>119</v>
      </c>
      <c r="E61" t="s">
        <v>120</v>
      </c>
      <c r="F61" s="1" t="str">
        <f t="shared" si="1"/>
        <v>人文處</v>
      </c>
    </row>
    <row r="62" spans="1:6" x14ac:dyDescent="0.25">
      <c r="A62" s="1" t="str">
        <f t="shared" si="0"/>
        <v>人文處60</v>
      </c>
      <c r="B62" s="1">
        <f>COUNTIFS($C$3:$C62,$C62)</f>
        <v>60</v>
      </c>
      <c r="C62" t="s">
        <v>1323</v>
      </c>
      <c r="D62" t="s">
        <v>121</v>
      </c>
      <c r="E62" t="s">
        <v>122</v>
      </c>
      <c r="F62" s="1" t="str">
        <f t="shared" si="1"/>
        <v>人文處</v>
      </c>
    </row>
    <row r="63" spans="1:6" x14ac:dyDescent="0.25">
      <c r="A63" s="1" t="str">
        <f t="shared" si="0"/>
        <v>人文處61</v>
      </c>
      <c r="B63" s="1">
        <f>COUNTIFS($C$3:$C63,$C63)</f>
        <v>61</v>
      </c>
      <c r="C63" t="s">
        <v>1323</v>
      </c>
      <c r="D63" t="s">
        <v>123</v>
      </c>
      <c r="E63" t="s">
        <v>124</v>
      </c>
      <c r="F63" s="1" t="str">
        <f t="shared" si="1"/>
        <v>人文處</v>
      </c>
    </row>
    <row r="64" spans="1:6" x14ac:dyDescent="0.25">
      <c r="A64" s="1" t="str">
        <f t="shared" si="0"/>
        <v>人文處62</v>
      </c>
      <c r="B64" s="1">
        <f>COUNTIFS($C$3:$C64,$C64)</f>
        <v>62</v>
      </c>
      <c r="C64" t="s">
        <v>1323</v>
      </c>
      <c r="D64" t="s">
        <v>125</v>
      </c>
      <c r="E64" t="s">
        <v>126</v>
      </c>
      <c r="F64" s="1" t="str">
        <f t="shared" si="1"/>
        <v>人文處</v>
      </c>
    </row>
    <row r="65" spans="1:6" x14ac:dyDescent="0.25">
      <c r="A65" s="1" t="str">
        <f t="shared" si="0"/>
        <v>人文處63</v>
      </c>
      <c r="B65" s="1">
        <f>COUNTIFS($C$3:$C65,$C65)</f>
        <v>63</v>
      </c>
      <c r="C65" t="s">
        <v>1323</v>
      </c>
      <c r="D65" t="s">
        <v>127</v>
      </c>
      <c r="E65" t="s">
        <v>128</v>
      </c>
      <c r="F65" s="1" t="str">
        <f t="shared" si="1"/>
        <v>人文處</v>
      </c>
    </row>
    <row r="66" spans="1:6" x14ac:dyDescent="0.25">
      <c r="A66" s="1" t="str">
        <f t="shared" si="0"/>
        <v>人文處64</v>
      </c>
      <c r="B66" s="1">
        <f>COUNTIFS($C$3:$C66,$C66)</f>
        <v>64</v>
      </c>
      <c r="C66" t="s">
        <v>1323</v>
      </c>
      <c r="D66" t="s">
        <v>129</v>
      </c>
      <c r="E66" t="s">
        <v>130</v>
      </c>
      <c r="F66" s="1" t="str">
        <f t="shared" si="1"/>
        <v>人文處</v>
      </c>
    </row>
    <row r="67" spans="1:6" x14ac:dyDescent="0.25">
      <c r="A67" s="1" t="str">
        <f t="shared" si="0"/>
        <v>人文處65</v>
      </c>
      <c r="B67" s="1">
        <f>COUNTIFS($C$3:$C67,$C67)</f>
        <v>65</v>
      </c>
      <c r="C67" t="s">
        <v>1323</v>
      </c>
      <c r="D67" t="s">
        <v>131</v>
      </c>
      <c r="E67" t="s">
        <v>132</v>
      </c>
      <c r="F67" s="1" t="str">
        <f t="shared" si="1"/>
        <v>人文處</v>
      </c>
    </row>
    <row r="68" spans="1:6" x14ac:dyDescent="0.25">
      <c r="A68" s="1" t="str">
        <f t="shared" ref="A68:A131" si="2">$C68&amp;$B68</f>
        <v>人文處66</v>
      </c>
      <c r="B68" s="1">
        <f>COUNTIFS($C$3:$C68,$C68)</f>
        <v>66</v>
      </c>
      <c r="C68" t="s">
        <v>1323</v>
      </c>
      <c r="D68" t="s">
        <v>133</v>
      </c>
      <c r="E68" t="s">
        <v>134</v>
      </c>
      <c r="F68" s="1" t="str">
        <f t="shared" ref="F68:F131" si="3">C68</f>
        <v>人文處</v>
      </c>
    </row>
    <row r="69" spans="1:6" x14ac:dyDescent="0.25">
      <c r="A69" s="1" t="str">
        <f t="shared" si="2"/>
        <v>人文處67</v>
      </c>
      <c r="B69" s="1">
        <f>COUNTIFS($C$3:$C69,$C69)</f>
        <v>67</v>
      </c>
      <c r="C69" t="s">
        <v>1323</v>
      </c>
      <c r="D69" t="s">
        <v>135</v>
      </c>
      <c r="E69" t="s">
        <v>136</v>
      </c>
      <c r="F69" s="1" t="str">
        <f t="shared" si="3"/>
        <v>人文處</v>
      </c>
    </row>
    <row r="70" spans="1:6" x14ac:dyDescent="0.25">
      <c r="A70" s="1" t="str">
        <f t="shared" si="2"/>
        <v>人文處68</v>
      </c>
      <c r="B70" s="1">
        <f>COUNTIFS($C$3:$C70,$C70)</f>
        <v>68</v>
      </c>
      <c r="C70" t="s">
        <v>1323</v>
      </c>
      <c r="D70" t="s">
        <v>137</v>
      </c>
      <c r="E70" t="s">
        <v>138</v>
      </c>
      <c r="F70" s="1" t="str">
        <f t="shared" si="3"/>
        <v>人文處</v>
      </c>
    </row>
    <row r="71" spans="1:6" x14ac:dyDescent="0.25">
      <c r="A71" s="1" t="str">
        <f t="shared" si="2"/>
        <v>人文處69</v>
      </c>
      <c r="B71" s="1">
        <f>COUNTIFS($C$3:$C71,$C71)</f>
        <v>69</v>
      </c>
      <c r="C71" t="s">
        <v>1323</v>
      </c>
      <c r="D71" t="s">
        <v>139</v>
      </c>
      <c r="E71" t="s">
        <v>140</v>
      </c>
      <c r="F71" s="1" t="str">
        <f t="shared" si="3"/>
        <v>人文處</v>
      </c>
    </row>
    <row r="72" spans="1:6" x14ac:dyDescent="0.25">
      <c r="A72" s="1" t="str">
        <f t="shared" si="2"/>
        <v>人文處70</v>
      </c>
      <c r="B72" s="1">
        <f>COUNTIFS($C$3:$C72,$C72)</f>
        <v>70</v>
      </c>
      <c r="C72" t="s">
        <v>1323</v>
      </c>
      <c r="D72" t="s">
        <v>141</v>
      </c>
      <c r="E72" t="s">
        <v>142</v>
      </c>
      <c r="F72" s="1" t="str">
        <f t="shared" si="3"/>
        <v>人文處</v>
      </c>
    </row>
    <row r="73" spans="1:6" x14ac:dyDescent="0.25">
      <c r="A73" s="1" t="str">
        <f t="shared" si="2"/>
        <v>人文處71</v>
      </c>
      <c r="B73" s="1">
        <f>COUNTIFS($C$3:$C73,$C73)</f>
        <v>71</v>
      </c>
      <c r="C73" t="s">
        <v>1323</v>
      </c>
      <c r="D73" t="s">
        <v>143</v>
      </c>
      <c r="E73" t="s">
        <v>144</v>
      </c>
      <c r="F73" s="1" t="str">
        <f t="shared" si="3"/>
        <v>人文處</v>
      </c>
    </row>
    <row r="74" spans="1:6" x14ac:dyDescent="0.25">
      <c r="A74" s="1" t="str">
        <f t="shared" si="2"/>
        <v>人文處72</v>
      </c>
      <c r="B74" s="1">
        <f>COUNTIFS($C$3:$C74,$C74)</f>
        <v>72</v>
      </c>
      <c r="C74" t="s">
        <v>1323</v>
      </c>
      <c r="D74" t="s">
        <v>145</v>
      </c>
      <c r="E74" t="s">
        <v>146</v>
      </c>
      <c r="F74" s="1" t="str">
        <f t="shared" si="3"/>
        <v>人文處</v>
      </c>
    </row>
    <row r="75" spans="1:6" x14ac:dyDescent="0.25">
      <c r="A75" s="1" t="str">
        <f t="shared" si="2"/>
        <v>人文處73</v>
      </c>
      <c r="B75" s="1">
        <f>COUNTIFS($C$3:$C75,$C75)</f>
        <v>73</v>
      </c>
      <c r="C75" t="s">
        <v>1323</v>
      </c>
      <c r="D75" t="s">
        <v>147</v>
      </c>
      <c r="E75" t="s">
        <v>148</v>
      </c>
      <c r="F75" s="1" t="str">
        <f t="shared" si="3"/>
        <v>人文處</v>
      </c>
    </row>
    <row r="76" spans="1:6" x14ac:dyDescent="0.25">
      <c r="A76" s="1" t="str">
        <f t="shared" si="2"/>
        <v>人文處74</v>
      </c>
      <c r="B76" s="1">
        <f>COUNTIFS($C$3:$C76,$C76)</f>
        <v>74</v>
      </c>
      <c r="C76" t="s">
        <v>1323</v>
      </c>
      <c r="D76" t="s">
        <v>149</v>
      </c>
      <c r="E76" t="s">
        <v>150</v>
      </c>
      <c r="F76" s="1" t="str">
        <f t="shared" si="3"/>
        <v>人文處</v>
      </c>
    </row>
    <row r="77" spans="1:6" x14ac:dyDescent="0.25">
      <c r="A77" s="1" t="str">
        <f t="shared" si="2"/>
        <v>人文處75</v>
      </c>
      <c r="B77" s="1">
        <f>COUNTIFS($C$3:$C77,$C77)</f>
        <v>75</v>
      </c>
      <c r="C77" t="s">
        <v>1323</v>
      </c>
      <c r="D77" t="s">
        <v>151</v>
      </c>
      <c r="E77" t="s">
        <v>152</v>
      </c>
      <c r="F77" s="1" t="str">
        <f t="shared" si="3"/>
        <v>人文處</v>
      </c>
    </row>
    <row r="78" spans="1:6" x14ac:dyDescent="0.25">
      <c r="A78" s="1" t="str">
        <f t="shared" si="2"/>
        <v>人文處76</v>
      </c>
      <c r="B78" s="1">
        <f>COUNTIFS($C$3:$C78,$C78)</f>
        <v>76</v>
      </c>
      <c r="C78" t="s">
        <v>1323</v>
      </c>
      <c r="D78" t="s">
        <v>153</v>
      </c>
      <c r="E78" t="s">
        <v>154</v>
      </c>
      <c r="F78" s="1" t="str">
        <f t="shared" si="3"/>
        <v>人文處</v>
      </c>
    </row>
    <row r="79" spans="1:6" x14ac:dyDescent="0.25">
      <c r="A79" s="1" t="str">
        <f t="shared" si="2"/>
        <v>人文處77</v>
      </c>
      <c r="B79" s="1">
        <f>COUNTIFS($C$3:$C79,$C79)</f>
        <v>77</v>
      </c>
      <c r="C79" t="s">
        <v>1323</v>
      </c>
      <c r="D79" t="s">
        <v>155</v>
      </c>
      <c r="E79" t="s">
        <v>156</v>
      </c>
      <c r="F79" s="1" t="str">
        <f t="shared" si="3"/>
        <v>人文處</v>
      </c>
    </row>
    <row r="80" spans="1:6" x14ac:dyDescent="0.25">
      <c r="A80" s="1" t="str">
        <f t="shared" si="2"/>
        <v>人文處78</v>
      </c>
      <c r="B80" s="1">
        <f>COUNTIFS($C$3:$C80,$C80)</f>
        <v>78</v>
      </c>
      <c r="C80" t="s">
        <v>1323</v>
      </c>
      <c r="D80" t="s">
        <v>157</v>
      </c>
      <c r="E80" t="s">
        <v>158</v>
      </c>
      <c r="F80" s="1" t="str">
        <f t="shared" si="3"/>
        <v>人文處</v>
      </c>
    </row>
    <row r="81" spans="1:6" x14ac:dyDescent="0.25">
      <c r="A81" s="1" t="str">
        <f t="shared" si="2"/>
        <v>人文處79</v>
      </c>
      <c r="B81" s="1">
        <f>COUNTIFS($C$3:$C81,$C81)</f>
        <v>79</v>
      </c>
      <c r="C81" t="s">
        <v>1323</v>
      </c>
      <c r="D81" t="s">
        <v>159</v>
      </c>
      <c r="E81" t="s">
        <v>160</v>
      </c>
      <c r="F81" s="1" t="str">
        <f t="shared" si="3"/>
        <v>人文處</v>
      </c>
    </row>
    <row r="82" spans="1:6" x14ac:dyDescent="0.25">
      <c r="A82" s="1" t="str">
        <f t="shared" si="2"/>
        <v>人文處80</v>
      </c>
      <c r="B82" s="1">
        <f>COUNTIFS($C$3:$C82,$C82)</f>
        <v>80</v>
      </c>
      <c r="C82" t="s">
        <v>1323</v>
      </c>
      <c r="D82" t="s">
        <v>161</v>
      </c>
      <c r="E82" t="s">
        <v>162</v>
      </c>
      <c r="F82" s="1" t="str">
        <f t="shared" si="3"/>
        <v>人文處</v>
      </c>
    </row>
    <row r="83" spans="1:6" x14ac:dyDescent="0.25">
      <c r="A83" s="1" t="str">
        <f t="shared" si="2"/>
        <v>人文處81</v>
      </c>
      <c r="B83" s="1">
        <f>COUNTIFS($C$3:$C83,$C83)</f>
        <v>81</v>
      </c>
      <c r="C83" t="s">
        <v>1323</v>
      </c>
      <c r="D83" t="s">
        <v>163</v>
      </c>
      <c r="E83" t="s">
        <v>164</v>
      </c>
      <c r="F83" s="1" t="str">
        <f t="shared" si="3"/>
        <v>人文處</v>
      </c>
    </row>
    <row r="84" spans="1:6" x14ac:dyDescent="0.25">
      <c r="A84" s="1" t="str">
        <f t="shared" si="2"/>
        <v>人文處82</v>
      </c>
      <c r="B84" s="1">
        <f>COUNTIFS($C$3:$C84,$C84)</f>
        <v>82</v>
      </c>
      <c r="C84" t="s">
        <v>1323</v>
      </c>
      <c r="D84" t="s">
        <v>165</v>
      </c>
      <c r="E84" t="s">
        <v>166</v>
      </c>
      <c r="F84" s="1" t="str">
        <f t="shared" si="3"/>
        <v>人文處</v>
      </c>
    </row>
    <row r="85" spans="1:6" x14ac:dyDescent="0.25">
      <c r="A85" s="1" t="str">
        <f t="shared" si="2"/>
        <v>人文處83</v>
      </c>
      <c r="B85" s="1">
        <f>COUNTIFS($C$3:$C85,$C85)</f>
        <v>83</v>
      </c>
      <c r="C85" t="s">
        <v>1323</v>
      </c>
      <c r="D85" t="s">
        <v>167</v>
      </c>
      <c r="E85" t="s">
        <v>168</v>
      </c>
      <c r="F85" s="1" t="str">
        <f t="shared" si="3"/>
        <v>人文處</v>
      </c>
    </row>
    <row r="86" spans="1:6" x14ac:dyDescent="0.25">
      <c r="A86" s="1" t="str">
        <f t="shared" si="2"/>
        <v>人文處84</v>
      </c>
      <c r="B86" s="1">
        <f>COUNTIFS($C$3:$C86,$C86)</f>
        <v>84</v>
      </c>
      <c r="C86" t="s">
        <v>1323</v>
      </c>
      <c r="D86" t="s">
        <v>169</v>
      </c>
      <c r="E86" t="s">
        <v>170</v>
      </c>
      <c r="F86" s="1" t="str">
        <f t="shared" si="3"/>
        <v>人文處</v>
      </c>
    </row>
    <row r="87" spans="1:6" x14ac:dyDescent="0.25">
      <c r="A87" s="1" t="str">
        <f t="shared" si="2"/>
        <v>人文處85</v>
      </c>
      <c r="B87" s="1">
        <f>COUNTIFS($C$3:$C87,$C87)</f>
        <v>85</v>
      </c>
      <c r="C87" t="s">
        <v>1323</v>
      </c>
      <c r="D87" t="s">
        <v>171</v>
      </c>
      <c r="E87" t="s">
        <v>172</v>
      </c>
      <c r="F87" s="1" t="str">
        <f t="shared" si="3"/>
        <v>人文處</v>
      </c>
    </row>
    <row r="88" spans="1:6" x14ac:dyDescent="0.25">
      <c r="A88" s="1" t="str">
        <f t="shared" si="2"/>
        <v>人文處86</v>
      </c>
      <c r="B88" s="1">
        <f>COUNTIFS($C$3:$C88,$C88)</f>
        <v>86</v>
      </c>
      <c r="C88" t="s">
        <v>1323</v>
      </c>
      <c r="D88" t="s">
        <v>173</v>
      </c>
      <c r="E88" t="s">
        <v>174</v>
      </c>
      <c r="F88" s="1" t="str">
        <f t="shared" si="3"/>
        <v>人文處</v>
      </c>
    </row>
    <row r="89" spans="1:6" x14ac:dyDescent="0.25">
      <c r="A89" s="1" t="str">
        <f t="shared" si="2"/>
        <v>人文處87</v>
      </c>
      <c r="B89" s="1">
        <f>COUNTIFS($C$3:$C89,$C89)</f>
        <v>87</v>
      </c>
      <c r="C89" t="s">
        <v>1323</v>
      </c>
      <c r="D89" t="s">
        <v>175</v>
      </c>
      <c r="E89" t="s">
        <v>176</v>
      </c>
      <c r="F89" s="1" t="str">
        <f t="shared" si="3"/>
        <v>人文處</v>
      </c>
    </row>
    <row r="90" spans="1:6" x14ac:dyDescent="0.25">
      <c r="A90" s="1" t="str">
        <f t="shared" si="2"/>
        <v>人文處88</v>
      </c>
      <c r="B90" s="1">
        <f>COUNTIFS($C$3:$C90,$C90)</f>
        <v>88</v>
      </c>
      <c r="C90" t="s">
        <v>1323</v>
      </c>
      <c r="D90" t="s">
        <v>177</v>
      </c>
      <c r="E90" t="s">
        <v>178</v>
      </c>
      <c r="F90" s="1" t="str">
        <f t="shared" si="3"/>
        <v>人文處</v>
      </c>
    </row>
    <row r="91" spans="1:6" x14ac:dyDescent="0.25">
      <c r="A91" s="1" t="str">
        <f t="shared" si="2"/>
        <v>人文處89</v>
      </c>
      <c r="B91" s="1">
        <f>COUNTIFS($C$3:$C91,$C91)</f>
        <v>89</v>
      </c>
      <c r="C91" t="s">
        <v>1323</v>
      </c>
      <c r="D91" t="s">
        <v>179</v>
      </c>
      <c r="E91" t="s">
        <v>180</v>
      </c>
      <c r="F91" s="1" t="str">
        <f t="shared" si="3"/>
        <v>人文處</v>
      </c>
    </row>
    <row r="92" spans="1:6" x14ac:dyDescent="0.25">
      <c r="A92" s="1" t="str">
        <f t="shared" si="2"/>
        <v>人文處90</v>
      </c>
      <c r="B92" s="1">
        <f>COUNTIFS($C$3:$C92,$C92)</f>
        <v>90</v>
      </c>
      <c r="C92" t="s">
        <v>1323</v>
      </c>
      <c r="D92" t="s">
        <v>181</v>
      </c>
      <c r="E92" t="s">
        <v>182</v>
      </c>
      <c r="F92" s="1" t="str">
        <f t="shared" si="3"/>
        <v>人文處</v>
      </c>
    </row>
    <row r="93" spans="1:6" x14ac:dyDescent="0.25">
      <c r="A93" s="1" t="str">
        <f t="shared" si="2"/>
        <v>人文處91</v>
      </c>
      <c r="B93" s="1">
        <f>COUNTIFS($C$3:$C93,$C93)</f>
        <v>91</v>
      </c>
      <c r="C93" t="s">
        <v>1323</v>
      </c>
      <c r="D93" t="s">
        <v>183</v>
      </c>
      <c r="E93" t="s">
        <v>184</v>
      </c>
      <c r="F93" s="1" t="str">
        <f t="shared" si="3"/>
        <v>人文處</v>
      </c>
    </row>
    <row r="94" spans="1:6" x14ac:dyDescent="0.25">
      <c r="A94" s="1" t="str">
        <f t="shared" si="2"/>
        <v>人文處92</v>
      </c>
      <c r="B94" s="1">
        <f>COUNTIFS($C$3:$C94,$C94)</f>
        <v>92</v>
      </c>
      <c r="C94" t="s">
        <v>1323</v>
      </c>
      <c r="D94" t="s">
        <v>185</v>
      </c>
      <c r="E94" t="s">
        <v>186</v>
      </c>
      <c r="F94" s="1" t="str">
        <f t="shared" si="3"/>
        <v>人文處</v>
      </c>
    </row>
    <row r="95" spans="1:6" x14ac:dyDescent="0.25">
      <c r="A95" s="1" t="str">
        <f t="shared" si="2"/>
        <v>人文處93</v>
      </c>
      <c r="B95" s="1">
        <f>COUNTIFS($C$3:$C95,$C95)</f>
        <v>93</v>
      </c>
      <c r="C95" t="s">
        <v>1323</v>
      </c>
      <c r="D95" t="s">
        <v>187</v>
      </c>
      <c r="E95" t="s">
        <v>188</v>
      </c>
      <c r="F95" s="1" t="str">
        <f t="shared" si="3"/>
        <v>人文處</v>
      </c>
    </row>
    <row r="96" spans="1:6" x14ac:dyDescent="0.25">
      <c r="A96" s="1" t="str">
        <f t="shared" si="2"/>
        <v>人文處94</v>
      </c>
      <c r="B96" s="1">
        <f>COUNTIFS($C$3:$C96,$C96)</f>
        <v>94</v>
      </c>
      <c r="C96" t="s">
        <v>1323</v>
      </c>
      <c r="D96" t="s">
        <v>189</v>
      </c>
      <c r="E96" t="s">
        <v>190</v>
      </c>
      <c r="F96" s="1" t="str">
        <f t="shared" si="3"/>
        <v>人文處</v>
      </c>
    </row>
    <row r="97" spans="1:6" x14ac:dyDescent="0.25">
      <c r="A97" s="1" t="str">
        <f t="shared" si="2"/>
        <v>人文處95</v>
      </c>
      <c r="B97" s="1">
        <f>COUNTIFS($C$3:$C97,$C97)</f>
        <v>95</v>
      </c>
      <c r="C97" t="s">
        <v>1323</v>
      </c>
      <c r="D97" t="s">
        <v>191</v>
      </c>
      <c r="E97" t="s">
        <v>192</v>
      </c>
      <c r="F97" s="1" t="str">
        <f t="shared" si="3"/>
        <v>人文處</v>
      </c>
    </row>
    <row r="98" spans="1:6" x14ac:dyDescent="0.25">
      <c r="A98" s="1" t="str">
        <f t="shared" si="2"/>
        <v>人文處96</v>
      </c>
      <c r="B98" s="1">
        <f>COUNTIFS($C$3:$C98,$C98)</f>
        <v>96</v>
      </c>
      <c r="C98" t="s">
        <v>1323</v>
      </c>
      <c r="D98" t="s">
        <v>193</v>
      </c>
      <c r="E98" t="s">
        <v>194</v>
      </c>
      <c r="F98" s="1" t="str">
        <f t="shared" si="3"/>
        <v>人文處</v>
      </c>
    </row>
    <row r="99" spans="1:6" x14ac:dyDescent="0.25">
      <c r="A99" s="1" t="str">
        <f t="shared" si="2"/>
        <v>人文處97</v>
      </c>
      <c r="B99" s="1">
        <f>COUNTIFS($C$3:$C99,$C99)</f>
        <v>97</v>
      </c>
      <c r="C99" t="s">
        <v>1323</v>
      </c>
      <c r="D99" t="s">
        <v>195</v>
      </c>
      <c r="E99" t="s">
        <v>196</v>
      </c>
      <c r="F99" s="1" t="str">
        <f t="shared" si="3"/>
        <v>人文處</v>
      </c>
    </row>
    <row r="100" spans="1:6" x14ac:dyDescent="0.25">
      <c r="A100" s="1" t="str">
        <f t="shared" si="2"/>
        <v>人文處98</v>
      </c>
      <c r="B100" s="1">
        <f>COUNTIFS($C$3:$C100,$C100)</f>
        <v>98</v>
      </c>
      <c r="C100" t="s">
        <v>1323</v>
      </c>
      <c r="D100" t="s">
        <v>197</v>
      </c>
      <c r="E100" t="s">
        <v>198</v>
      </c>
      <c r="F100" s="1" t="str">
        <f t="shared" si="3"/>
        <v>人文處</v>
      </c>
    </row>
    <row r="101" spans="1:6" x14ac:dyDescent="0.25">
      <c r="A101" s="1" t="str">
        <f t="shared" si="2"/>
        <v>人文處99</v>
      </c>
      <c r="B101" s="1">
        <f>COUNTIFS($C$3:$C101,$C101)</f>
        <v>99</v>
      </c>
      <c r="C101" t="s">
        <v>1323</v>
      </c>
      <c r="D101" t="s">
        <v>199</v>
      </c>
      <c r="E101" t="s">
        <v>200</v>
      </c>
      <c r="F101" s="1" t="str">
        <f t="shared" si="3"/>
        <v>人文處</v>
      </c>
    </row>
    <row r="102" spans="1:6" x14ac:dyDescent="0.25">
      <c r="A102" s="1" t="str">
        <f t="shared" si="2"/>
        <v>人文處100</v>
      </c>
      <c r="B102" s="1">
        <f>COUNTIFS($C$3:$C102,$C102)</f>
        <v>100</v>
      </c>
      <c r="C102" t="s">
        <v>1323</v>
      </c>
      <c r="D102" t="s">
        <v>201</v>
      </c>
      <c r="E102" t="s">
        <v>202</v>
      </c>
      <c r="F102" s="1" t="str">
        <f t="shared" si="3"/>
        <v>人文處</v>
      </c>
    </row>
    <row r="103" spans="1:6" x14ac:dyDescent="0.25">
      <c r="A103" s="1" t="str">
        <f t="shared" si="2"/>
        <v>人文處101</v>
      </c>
      <c r="B103" s="1">
        <f>COUNTIFS($C$3:$C103,$C103)</f>
        <v>101</v>
      </c>
      <c r="C103" t="s">
        <v>1323</v>
      </c>
      <c r="D103" t="s">
        <v>203</v>
      </c>
      <c r="E103" t="s">
        <v>204</v>
      </c>
      <c r="F103" s="1" t="str">
        <f t="shared" si="3"/>
        <v>人文處</v>
      </c>
    </row>
    <row r="104" spans="1:6" x14ac:dyDescent="0.25">
      <c r="A104" s="1" t="str">
        <f t="shared" si="2"/>
        <v>人文處102</v>
      </c>
      <c r="B104" s="1">
        <f>COUNTIFS($C$3:$C104,$C104)</f>
        <v>102</v>
      </c>
      <c r="C104" t="s">
        <v>1323</v>
      </c>
      <c r="D104" t="s">
        <v>205</v>
      </c>
      <c r="E104" t="s">
        <v>206</v>
      </c>
      <c r="F104" s="1" t="str">
        <f t="shared" si="3"/>
        <v>人文處</v>
      </c>
    </row>
    <row r="105" spans="1:6" x14ac:dyDescent="0.25">
      <c r="A105" s="1" t="str">
        <f t="shared" si="2"/>
        <v>人文處103</v>
      </c>
      <c r="B105" s="1">
        <f>COUNTIFS($C$3:$C105,$C105)</f>
        <v>103</v>
      </c>
      <c r="C105" t="s">
        <v>1323</v>
      </c>
      <c r="D105" t="s">
        <v>207</v>
      </c>
      <c r="E105" t="s">
        <v>208</v>
      </c>
      <c r="F105" s="1" t="str">
        <f t="shared" si="3"/>
        <v>人文處</v>
      </c>
    </row>
    <row r="106" spans="1:6" x14ac:dyDescent="0.25">
      <c r="A106" s="1" t="str">
        <f t="shared" si="2"/>
        <v>人文處104</v>
      </c>
      <c r="B106" s="1">
        <f>COUNTIFS($C$3:$C106,$C106)</f>
        <v>104</v>
      </c>
      <c r="C106" t="s">
        <v>1323</v>
      </c>
      <c r="D106" t="s">
        <v>209</v>
      </c>
      <c r="E106" t="s">
        <v>210</v>
      </c>
      <c r="F106" s="1" t="str">
        <f t="shared" si="3"/>
        <v>人文處</v>
      </c>
    </row>
    <row r="107" spans="1:6" x14ac:dyDescent="0.25">
      <c r="A107" s="1" t="str">
        <f t="shared" si="2"/>
        <v>人文處105</v>
      </c>
      <c r="B107" s="1">
        <f>COUNTIFS($C$3:$C107,$C107)</f>
        <v>105</v>
      </c>
      <c r="C107" t="s">
        <v>1323</v>
      </c>
      <c r="D107" t="s">
        <v>211</v>
      </c>
      <c r="E107" t="s">
        <v>212</v>
      </c>
      <c r="F107" s="1" t="str">
        <f t="shared" si="3"/>
        <v>人文處</v>
      </c>
    </row>
    <row r="108" spans="1:6" x14ac:dyDescent="0.25">
      <c r="A108" s="1" t="str">
        <f t="shared" si="2"/>
        <v>人文處106</v>
      </c>
      <c r="B108" s="1">
        <f>COUNTIFS($C$3:$C108,$C108)</f>
        <v>106</v>
      </c>
      <c r="C108" t="s">
        <v>1323</v>
      </c>
      <c r="D108" t="s">
        <v>213</v>
      </c>
      <c r="E108" t="s">
        <v>214</v>
      </c>
      <c r="F108" s="1" t="str">
        <f t="shared" si="3"/>
        <v>人文處</v>
      </c>
    </row>
    <row r="109" spans="1:6" x14ac:dyDescent="0.25">
      <c r="A109" s="1" t="str">
        <f t="shared" si="2"/>
        <v>人文處107</v>
      </c>
      <c r="B109" s="1">
        <f>COUNTIFS($C$3:$C109,$C109)</f>
        <v>107</v>
      </c>
      <c r="C109" t="s">
        <v>1323</v>
      </c>
      <c r="D109" t="s">
        <v>215</v>
      </c>
      <c r="E109" t="s">
        <v>216</v>
      </c>
      <c r="F109" s="1" t="str">
        <f t="shared" si="3"/>
        <v>人文處</v>
      </c>
    </row>
    <row r="110" spans="1:6" x14ac:dyDescent="0.25">
      <c r="A110" s="1" t="str">
        <f t="shared" si="2"/>
        <v>人文處108</v>
      </c>
      <c r="B110" s="1">
        <f>COUNTIFS($C$3:$C110,$C110)</f>
        <v>108</v>
      </c>
      <c r="C110" t="s">
        <v>1323</v>
      </c>
      <c r="D110" t="s">
        <v>217</v>
      </c>
      <c r="E110" t="s">
        <v>218</v>
      </c>
      <c r="F110" s="1" t="str">
        <f t="shared" si="3"/>
        <v>人文處</v>
      </c>
    </row>
    <row r="111" spans="1:6" x14ac:dyDescent="0.25">
      <c r="A111" s="1" t="str">
        <f t="shared" si="2"/>
        <v>人文處109</v>
      </c>
      <c r="B111" s="1">
        <f>COUNTIFS($C$3:$C111,$C111)</f>
        <v>109</v>
      </c>
      <c r="C111" t="s">
        <v>1323</v>
      </c>
      <c r="D111" t="s">
        <v>219</v>
      </c>
      <c r="E111" t="s">
        <v>220</v>
      </c>
      <c r="F111" s="1" t="str">
        <f t="shared" si="3"/>
        <v>人文處</v>
      </c>
    </row>
    <row r="112" spans="1:6" x14ac:dyDescent="0.25">
      <c r="A112" s="1" t="str">
        <f t="shared" si="2"/>
        <v>人文處110</v>
      </c>
      <c r="B112" s="1">
        <f>COUNTIFS($C$3:$C112,$C112)</f>
        <v>110</v>
      </c>
      <c r="C112" t="s">
        <v>1323</v>
      </c>
      <c r="D112" t="s">
        <v>221</v>
      </c>
      <c r="E112" t="s">
        <v>222</v>
      </c>
      <c r="F112" s="1" t="str">
        <f t="shared" si="3"/>
        <v>人文處</v>
      </c>
    </row>
    <row r="113" spans="1:6" x14ac:dyDescent="0.25">
      <c r="A113" s="1" t="str">
        <f t="shared" si="2"/>
        <v>人文處111</v>
      </c>
      <c r="B113" s="1">
        <f>COUNTIFS($C$3:$C113,$C113)</f>
        <v>111</v>
      </c>
      <c r="C113" t="s">
        <v>1323</v>
      </c>
      <c r="D113" t="s">
        <v>223</v>
      </c>
      <c r="E113" t="s">
        <v>224</v>
      </c>
      <c r="F113" s="1" t="str">
        <f t="shared" si="3"/>
        <v>人文處</v>
      </c>
    </row>
    <row r="114" spans="1:6" x14ac:dyDescent="0.25">
      <c r="A114" s="1" t="str">
        <f t="shared" si="2"/>
        <v>人文處112</v>
      </c>
      <c r="B114" s="1">
        <f>COUNTIFS($C$3:$C114,$C114)</f>
        <v>112</v>
      </c>
      <c r="C114" t="s">
        <v>1323</v>
      </c>
      <c r="D114" t="s">
        <v>225</v>
      </c>
      <c r="E114" t="s">
        <v>226</v>
      </c>
      <c r="F114" s="1" t="str">
        <f t="shared" si="3"/>
        <v>人文處</v>
      </c>
    </row>
    <row r="115" spans="1:6" x14ac:dyDescent="0.25">
      <c r="A115" s="1" t="str">
        <f t="shared" si="2"/>
        <v>人文處113</v>
      </c>
      <c r="B115" s="1">
        <f>COUNTIFS($C$3:$C115,$C115)</f>
        <v>113</v>
      </c>
      <c r="C115" t="s">
        <v>1323</v>
      </c>
      <c r="D115" t="s">
        <v>227</v>
      </c>
      <c r="E115" t="s">
        <v>228</v>
      </c>
      <c r="F115" s="1" t="str">
        <f t="shared" si="3"/>
        <v>人文處</v>
      </c>
    </row>
    <row r="116" spans="1:6" x14ac:dyDescent="0.25">
      <c r="A116" s="1" t="str">
        <f t="shared" si="2"/>
        <v>人文處114</v>
      </c>
      <c r="B116" s="1">
        <f>COUNTIFS($C$3:$C116,$C116)</f>
        <v>114</v>
      </c>
      <c r="C116" t="s">
        <v>1323</v>
      </c>
      <c r="D116" t="s">
        <v>229</v>
      </c>
      <c r="E116" t="s">
        <v>230</v>
      </c>
      <c r="F116" s="1" t="str">
        <f t="shared" si="3"/>
        <v>人文處</v>
      </c>
    </row>
    <row r="117" spans="1:6" x14ac:dyDescent="0.25">
      <c r="A117" s="1" t="str">
        <f t="shared" si="2"/>
        <v>人文處115</v>
      </c>
      <c r="B117" s="1">
        <f>COUNTIFS($C$3:$C117,$C117)</f>
        <v>115</v>
      </c>
      <c r="C117" t="s">
        <v>1323</v>
      </c>
      <c r="D117" t="s">
        <v>231</v>
      </c>
      <c r="E117" t="s">
        <v>232</v>
      </c>
      <c r="F117" s="1" t="str">
        <f t="shared" si="3"/>
        <v>人文處</v>
      </c>
    </row>
    <row r="118" spans="1:6" x14ac:dyDescent="0.25">
      <c r="A118" s="1" t="str">
        <f t="shared" si="2"/>
        <v>人文處116</v>
      </c>
      <c r="B118" s="1">
        <f>COUNTIFS($C$3:$C118,$C118)</f>
        <v>116</v>
      </c>
      <c r="C118" t="s">
        <v>1323</v>
      </c>
      <c r="D118" t="s">
        <v>233</v>
      </c>
      <c r="E118" t="s">
        <v>234</v>
      </c>
      <c r="F118" s="1" t="str">
        <f t="shared" si="3"/>
        <v>人文處</v>
      </c>
    </row>
    <row r="119" spans="1:6" x14ac:dyDescent="0.25">
      <c r="A119" s="1" t="str">
        <f t="shared" si="2"/>
        <v>人文處117</v>
      </c>
      <c r="B119" s="1">
        <f>COUNTIFS($C$3:$C119,$C119)</f>
        <v>117</v>
      </c>
      <c r="C119" t="s">
        <v>1323</v>
      </c>
      <c r="D119" t="s">
        <v>235</v>
      </c>
      <c r="E119" t="s">
        <v>236</v>
      </c>
      <c r="F119" s="1" t="str">
        <f t="shared" si="3"/>
        <v>人文處</v>
      </c>
    </row>
    <row r="120" spans="1:6" x14ac:dyDescent="0.25">
      <c r="A120" s="1" t="str">
        <f t="shared" si="2"/>
        <v>人文處118</v>
      </c>
      <c r="B120" s="1">
        <f>COUNTIFS($C$3:$C120,$C120)</f>
        <v>118</v>
      </c>
      <c r="C120" t="s">
        <v>1323</v>
      </c>
      <c r="D120" t="s">
        <v>237</v>
      </c>
      <c r="E120" t="s">
        <v>238</v>
      </c>
      <c r="F120" s="1" t="str">
        <f t="shared" si="3"/>
        <v>人文處</v>
      </c>
    </row>
    <row r="121" spans="1:6" x14ac:dyDescent="0.25">
      <c r="A121" s="1" t="str">
        <f t="shared" si="2"/>
        <v>人文處119</v>
      </c>
      <c r="B121" s="1">
        <f>COUNTIFS($C$3:$C121,$C121)</f>
        <v>119</v>
      </c>
      <c r="C121" t="s">
        <v>1323</v>
      </c>
      <c r="D121" t="s">
        <v>239</v>
      </c>
      <c r="E121" t="s">
        <v>240</v>
      </c>
      <c r="F121" s="1" t="str">
        <f t="shared" si="3"/>
        <v>人文處</v>
      </c>
    </row>
    <row r="122" spans="1:6" x14ac:dyDescent="0.25">
      <c r="A122" s="1" t="str">
        <f t="shared" si="2"/>
        <v>人文處120</v>
      </c>
      <c r="B122" s="1">
        <f>COUNTIFS($C$3:$C122,$C122)</f>
        <v>120</v>
      </c>
      <c r="C122" t="s">
        <v>1323</v>
      </c>
      <c r="D122" t="s">
        <v>241</v>
      </c>
      <c r="E122" t="s">
        <v>242</v>
      </c>
      <c r="F122" s="1" t="str">
        <f t="shared" si="3"/>
        <v>人文處</v>
      </c>
    </row>
    <row r="123" spans="1:6" x14ac:dyDescent="0.25">
      <c r="A123" s="1" t="str">
        <f t="shared" si="2"/>
        <v>人文處121</v>
      </c>
      <c r="B123" s="1">
        <f>COUNTIFS($C$3:$C123,$C123)</f>
        <v>121</v>
      </c>
      <c r="C123" t="s">
        <v>1323</v>
      </c>
      <c r="D123" t="s">
        <v>243</v>
      </c>
      <c r="E123" t="s">
        <v>244</v>
      </c>
      <c r="F123" s="1" t="str">
        <f t="shared" si="3"/>
        <v>人文處</v>
      </c>
    </row>
    <row r="124" spans="1:6" x14ac:dyDescent="0.25">
      <c r="A124" s="1" t="str">
        <f t="shared" si="2"/>
        <v>人文處122</v>
      </c>
      <c r="B124" s="1">
        <f>COUNTIFS($C$3:$C124,$C124)</f>
        <v>122</v>
      </c>
      <c r="C124" t="s">
        <v>1323</v>
      </c>
      <c r="D124" t="s">
        <v>245</v>
      </c>
      <c r="E124" t="s">
        <v>246</v>
      </c>
      <c r="F124" s="1" t="str">
        <f t="shared" si="3"/>
        <v>人文處</v>
      </c>
    </row>
    <row r="125" spans="1:6" x14ac:dyDescent="0.25">
      <c r="A125" s="1" t="str">
        <f t="shared" si="2"/>
        <v>人文處123</v>
      </c>
      <c r="B125" s="1">
        <f>COUNTIFS($C$3:$C125,$C125)</f>
        <v>123</v>
      </c>
      <c r="C125" t="s">
        <v>1323</v>
      </c>
      <c r="D125" t="s">
        <v>247</v>
      </c>
      <c r="E125" t="s">
        <v>248</v>
      </c>
      <c r="F125" s="1" t="str">
        <f t="shared" si="3"/>
        <v>人文處</v>
      </c>
    </row>
    <row r="126" spans="1:6" x14ac:dyDescent="0.25">
      <c r="A126" s="1" t="str">
        <f t="shared" si="2"/>
        <v>人文處124</v>
      </c>
      <c r="B126" s="1">
        <f>COUNTIFS($C$3:$C126,$C126)</f>
        <v>124</v>
      </c>
      <c r="C126" t="s">
        <v>1323</v>
      </c>
      <c r="D126" t="s">
        <v>249</v>
      </c>
      <c r="E126" t="s">
        <v>250</v>
      </c>
      <c r="F126" s="1" t="str">
        <f t="shared" si="3"/>
        <v>人文處</v>
      </c>
    </row>
    <row r="127" spans="1:6" x14ac:dyDescent="0.25">
      <c r="A127" s="1" t="str">
        <f t="shared" si="2"/>
        <v>人文處125</v>
      </c>
      <c r="B127" s="1">
        <f>COUNTIFS($C$3:$C127,$C127)</f>
        <v>125</v>
      </c>
      <c r="C127" t="s">
        <v>1323</v>
      </c>
      <c r="D127" t="s">
        <v>251</v>
      </c>
      <c r="E127" t="s">
        <v>116</v>
      </c>
      <c r="F127" s="1" t="str">
        <f t="shared" si="3"/>
        <v>人文處</v>
      </c>
    </row>
    <row r="128" spans="1:6" x14ac:dyDescent="0.25">
      <c r="A128" s="1" t="str">
        <f t="shared" si="2"/>
        <v>人文處126</v>
      </c>
      <c r="B128" s="1">
        <f>COUNTIFS($C$3:$C128,$C128)</f>
        <v>126</v>
      </c>
      <c r="C128" t="s">
        <v>1323</v>
      </c>
      <c r="D128" t="s">
        <v>252</v>
      </c>
      <c r="E128" t="s">
        <v>253</v>
      </c>
      <c r="F128" s="1" t="str">
        <f t="shared" si="3"/>
        <v>人文處</v>
      </c>
    </row>
    <row r="129" spans="1:6" x14ac:dyDescent="0.25">
      <c r="A129" s="1" t="str">
        <f t="shared" si="2"/>
        <v>人文處127</v>
      </c>
      <c r="B129" s="1">
        <f>COUNTIFS($C$3:$C129,$C129)</f>
        <v>127</v>
      </c>
      <c r="C129" t="s">
        <v>1323</v>
      </c>
      <c r="D129" t="s">
        <v>254</v>
      </c>
      <c r="E129" t="s">
        <v>255</v>
      </c>
      <c r="F129" s="1" t="str">
        <f t="shared" si="3"/>
        <v>人文處</v>
      </c>
    </row>
    <row r="130" spans="1:6" x14ac:dyDescent="0.25">
      <c r="A130" s="1" t="str">
        <f t="shared" si="2"/>
        <v>人文處128</v>
      </c>
      <c r="B130" s="1">
        <f>COUNTIFS($C$3:$C130,$C130)</f>
        <v>128</v>
      </c>
      <c r="C130" t="s">
        <v>1323</v>
      </c>
      <c r="D130" t="s">
        <v>256</v>
      </c>
      <c r="E130" t="s">
        <v>257</v>
      </c>
      <c r="F130" s="1" t="str">
        <f t="shared" si="3"/>
        <v>人文處</v>
      </c>
    </row>
    <row r="131" spans="1:6" x14ac:dyDescent="0.25">
      <c r="A131" s="1" t="str">
        <f t="shared" si="2"/>
        <v>人文處129</v>
      </c>
      <c r="B131" s="1">
        <f>COUNTIFS($C$3:$C131,$C131)</f>
        <v>129</v>
      </c>
      <c r="C131" t="s">
        <v>1323</v>
      </c>
      <c r="D131" t="s">
        <v>258</v>
      </c>
      <c r="E131" t="s">
        <v>259</v>
      </c>
      <c r="F131" s="1" t="str">
        <f t="shared" si="3"/>
        <v>人文處</v>
      </c>
    </row>
    <row r="132" spans="1:6" x14ac:dyDescent="0.25">
      <c r="A132" s="1" t="str">
        <f t="shared" ref="A132:A195" si="4">$C132&amp;$B132</f>
        <v>人文處130</v>
      </c>
      <c r="B132" s="1">
        <f>COUNTIFS($C$3:$C132,$C132)</f>
        <v>130</v>
      </c>
      <c r="C132" t="s">
        <v>1323</v>
      </c>
      <c r="D132" t="s">
        <v>260</v>
      </c>
      <c r="E132" t="s">
        <v>261</v>
      </c>
      <c r="F132" s="1" t="str">
        <f t="shared" ref="F132:F195" si="5">C132</f>
        <v>人文處</v>
      </c>
    </row>
    <row r="133" spans="1:6" x14ac:dyDescent="0.25">
      <c r="A133" s="1" t="str">
        <f t="shared" si="4"/>
        <v>人文處131</v>
      </c>
      <c r="B133" s="1">
        <f>COUNTIFS($C$3:$C133,$C133)</f>
        <v>131</v>
      </c>
      <c r="C133" t="s">
        <v>1323</v>
      </c>
      <c r="D133" t="s">
        <v>262</v>
      </c>
      <c r="E133" t="s">
        <v>263</v>
      </c>
      <c r="F133" s="1" t="str">
        <f t="shared" si="5"/>
        <v>人文處</v>
      </c>
    </row>
    <row r="134" spans="1:6" x14ac:dyDescent="0.25">
      <c r="A134" s="1" t="str">
        <f t="shared" si="4"/>
        <v>人文處132</v>
      </c>
      <c r="B134" s="1">
        <f>COUNTIFS($C$3:$C134,$C134)</f>
        <v>132</v>
      </c>
      <c r="C134" t="s">
        <v>1323</v>
      </c>
      <c r="D134" t="s">
        <v>264</v>
      </c>
      <c r="E134" t="s">
        <v>265</v>
      </c>
      <c r="F134" s="1" t="str">
        <f t="shared" si="5"/>
        <v>人文處</v>
      </c>
    </row>
    <row r="135" spans="1:6" x14ac:dyDescent="0.25">
      <c r="A135" s="1" t="str">
        <f t="shared" si="4"/>
        <v>人文處133</v>
      </c>
      <c r="B135" s="1">
        <f>COUNTIFS($C$3:$C135,$C135)</f>
        <v>133</v>
      </c>
      <c r="C135" t="s">
        <v>1323</v>
      </c>
      <c r="D135" t="s">
        <v>266</v>
      </c>
      <c r="E135" t="s">
        <v>267</v>
      </c>
      <c r="F135" s="1" t="str">
        <f t="shared" si="5"/>
        <v>人文處</v>
      </c>
    </row>
    <row r="136" spans="1:6" x14ac:dyDescent="0.25">
      <c r="A136" s="1" t="str">
        <f t="shared" si="4"/>
        <v>人文處134</v>
      </c>
      <c r="B136" s="1">
        <f>COUNTIFS($C$3:$C136,$C136)</f>
        <v>134</v>
      </c>
      <c r="C136" t="s">
        <v>1323</v>
      </c>
      <c r="D136" t="s">
        <v>268</v>
      </c>
      <c r="E136" t="s">
        <v>269</v>
      </c>
      <c r="F136" s="1" t="str">
        <f t="shared" si="5"/>
        <v>人文處</v>
      </c>
    </row>
    <row r="137" spans="1:6" x14ac:dyDescent="0.25">
      <c r="A137" s="1" t="str">
        <f t="shared" si="4"/>
        <v>人文處135</v>
      </c>
      <c r="B137" s="1">
        <f>COUNTIFS($C$3:$C137,$C137)</f>
        <v>135</v>
      </c>
      <c r="C137" t="s">
        <v>1323</v>
      </c>
      <c r="D137" t="s">
        <v>270</v>
      </c>
      <c r="E137" t="s">
        <v>271</v>
      </c>
      <c r="F137" s="1" t="str">
        <f t="shared" si="5"/>
        <v>人文處</v>
      </c>
    </row>
    <row r="138" spans="1:6" x14ac:dyDescent="0.25">
      <c r="A138" s="1" t="str">
        <f t="shared" si="4"/>
        <v>人文處136</v>
      </c>
      <c r="B138" s="1">
        <f>COUNTIFS($C$3:$C138,$C138)</f>
        <v>136</v>
      </c>
      <c r="C138" t="s">
        <v>1323</v>
      </c>
      <c r="D138" t="s">
        <v>272</v>
      </c>
      <c r="E138" t="s">
        <v>273</v>
      </c>
      <c r="F138" s="1" t="str">
        <f t="shared" si="5"/>
        <v>人文處</v>
      </c>
    </row>
    <row r="139" spans="1:6" x14ac:dyDescent="0.25">
      <c r="A139" s="1" t="str">
        <f t="shared" si="4"/>
        <v>人文處137</v>
      </c>
      <c r="B139" s="1">
        <f>COUNTIFS($C$3:$C139,$C139)</f>
        <v>137</v>
      </c>
      <c r="C139" t="s">
        <v>1323</v>
      </c>
      <c r="D139" t="s">
        <v>274</v>
      </c>
      <c r="E139" t="s">
        <v>275</v>
      </c>
      <c r="F139" s="1" t="str">
        <f t="shared" si="5"/>
        <v>人文處</v>
      </c>
    </row>
    <row r="140" spans="1:6" x14ac:dyDescent="0.25">
      <c r="A140" s="1" t="str">
        <f t="shared" si="4"/>
        <v>人文處138</v>
      </c>
      <c r="B140" s="1">
        <f>COUNTIFS($C$3:$C140,$C140)</f>
        <v>138</v>
      </c>
      <c r="C140" t="s">
        <v>1323</v>
      </c>
      <c r="D140" t="s">
        <v>276</v>
      </c>
      <c r="E140" t="s">
        <v>277</v>
      </c>
      <c r="F140" s="1" t="str">
        <f t="shared" si="5"/>
        <v>人文處</v>
      </c>
    </row>
    <row r="141" spans="1:6" x14ac:dyDescent="0.25">
      <c r="A141" s="1" t="str">
        <f t="shared" si="4"/>
        <v>人文處139</v>
      </c>
      <c r="B141" s="1">
        <f>COUNTIFS($C$3:$C141,$C141)</f>
        <v>139</v>
      </c>
      <c r="C141" t="s">
        <v>1323</v>
      </c>
      <c r="D141" t="s">
        <v>278</v>
      </c>
      <c r="E141" t="s">
        <v>279</v>
      </c>
      <c r="F141" s="1" t="str">
        <f t="shared" si="5"/>
        <v>人文處</v>
      </c>
    </row>
    <row r="142" spans="1:6" x14ac:dyDescent="0.25">
      <c r="A142" s="1" t="str">
        <f t="shared" si="4"/>
        <v>人文處140</v>
      </c>
      <c r="B142" s="1">
        <f>COUNTIFS($C$3:$C142,$C142)</f>
        <v>140</v>
      </c>
      <c r="C142" t="s">
        <v>1323</v>
      </c>
      <c r="D142" t="s">
        <v>280</v>
      </c>
      <c r="E142" t="s">
        <v>281</v>
      </c>
      <c r="F142" s="1" t="str">
        <f t="shared" si="5"/>
        <v>人文處</v>
      </c>
    </row>
    <row r="143" spans="1:6" x14ac:dyDescent="0.25">
      <c r="A143" s="1" t="str">
        <f t="shared" si="4"/>
        <v>人文處141</v>
      </c>
      <c r="B143" s="1">
        <f>COUNTIFS($C$3:$C143,$C143)</f>
        <v>141</v>
      </c>
      <c r="C143" t="s">
        <v>1323</v>
      </c>
      <c r="D143" t="s">
        <v>282</v>
      </c>
      <c r="E143" t="s">
        <v>283</v>
      </c>
      <c r="F143" s="1" t="str">
        <f t="shared" si="5"/>
        <v>人文處</v>
      </c>
    </row>
    <row r="144" spans="1:6" x14ac:dyDescent="0.25">
      <c r="A144" s="1" t="str">
        <f t="shared" si="4"/>
        <v>人文處142</v>
      </c>
      <c r="B144" s="1">
        <f>COUNTIFS($C$3:$C144,$C144)</f>
        <v>142</v>
      </c>
      <c r="C144" t="s">
        <v>1323</v>
      </c>
      <c r="D144" t="s">
        <v>284</v>
      </c>
      <c r="E144" t="s">
        <v>285</v>
      </c>
      <c r="F144" s="1" t="str">
        <f t="shared" si="5"/>
        <v>人文處</v>
      </c>
    </row>
    <row r="145" spans="1:6" x14ac:dyDescent="0.25">
      <c r="A145" s="1" t="str">
        <f t="shared" si="4"/>
        <v>人文處143</v>
      </c>
      <c r="B145" s="1">
        <f>COUNTIFS($C$3:$C145,$C145)</f>
        <v>143</v>
      </c>
      <c r="C145" t="s">
        <v>1323</v>
      </c>
      <c r="D145" t="s">
        <v>286</v>
      </c>
      <c r="E145" t="s">
        <v>287</v>
      </c>
      <c r="F145" s="1" t="str">
        <f t="shared" si="5"/>
        <v>人文處</v>
      </c>
    </row>
    <row r="146" spans="1:6" x14ac:dyDescent="0.25">
      <c r="A146" s="1" t="str">
        <f t="shared" si="4"/>
        <v>人文處144</v>
      </c>
      <c r="B146" s="1">
        <f>COUNTIFS($C$3:$C146,$C146)</f>
        <v>144</v>
      </c>
      <c r="C146" t="s">
        <v>1323</v>
      </c>
      <c r="D146" t="s">
        <v>288</v>
      </c>
      <c r="E146" t="s">
        <v>289</v>
      </c>
      <c r="F146" s="1" t="str">
        <f t="shared" si="5"/>
        <v>人文處</v>
      </c>
    </row>
    <row r="147" spans="1:6" x14ac:dyDescent="0.25">
      <c r="A147" s="1" t="str">
        <f t="shared" si="4"/>
        <v>人文處145</v>
      </c>
      <c r="B147" s="1">
        <f>COUNTIFS($C$3:$C147,$C147)</f>
        <v>145</v>
      </c>
      <c r="C147" t="s">
        <v>1323</v>
      </c>
      <c r="D147" t="s">
        <v>290</v>
      </c>
      <c r="E147" t="s">
        <v>291</v>
      </c>
      <c r="F147" s="1" t="str">
        <f t="shared" si="5"/>
        <v>人文處</v>
      </c>
    </row>
    <row r="148" spans="1:6" x14ac:dyDescent="0.25">
      <c r="A148" s="1" t="str">
        <f t="shared" si="4"/>
        <v>人文處146</v>
      </c>
      <c r="B148" s="1">
        <f>COUNTIFS($C$3:$C148,$C148)</f>
        <v>146</v>
      </c>
      <c r="C148" t="s">
        <v>1323</v>
      </c>
      <c r="D148" t="s">
        <v>292</v>
      </c>
      <c r="E148" t="s">
        <v>293</v>
      </c>
      <c r="F148" s="1" t="str">
        <f t="shared" si="5"/>
        <v>人文處</v>
      </c>
    </row>
    <row r="149" spans="1:6" x14ac:dyDescent="0.25">
      <c r="A149" s="1" t="str">
        <f t="shared" si="4"/>
        <v>人文處147</v>
      </c>
      <c r="B149" s="1">
        <f>COUNTIFS($C$3:$C149,$C149)</f>
        <v>147</v>
      </c>
      <c r="C149" t="s">
        <v>1323</v>
      </c>
      <c r="D149" t="s">
        <v>294</v>
      </c>
      <c r="E149" t="s">
        <v>295</v>
      </c>
      <c r="F149" s="1" t="str">
        <f t="shared" si="5"/>
        <v>人文處</v>
      </c>
    </row>
    <row r="150" spans="1:6" x14ac:dyDescent="0.25">
      <c r="A150" s="1" t="str">
        <f t="shared" si="4"/>
        <v>人文處148</v>
      </c>
      <c r="B150" s="1">
        <f>COUNTIFS($C$3:$C150,$C150)</f>
        <v>148</v>
      </c>
      <c r="C150" t="s">
        <v>1323</v>
      </c>
      <c r="D150" t="s">
        <v>296</v>
      </c>
      <c r="E150" t="s">
        <v>297</v>
      </c>
      <c r="F150" s="1" t="str">
        <f t="shared" si="5"/>
        <v>人文處</v>
      </c>
    </row>
    <row r="151" spans="1:6" x14ac:dyDescent="0.25">
      <c r="A151" s="1" t="str">
        <f t="shared" si="4"/>
        <v>人文處149</v>
      </c>
      <c r="B151" s="1">
        <f>COUNTIFS($C$3:$C151,$C151)</f>
        <v>149</v>
      </c>
      <c r="C151" t="s">
        <v>1323</v>
      </c>
      <c r="D151" t="s">
        <v>298</v>
      </c>
      <c r="E151" t="s">
        <v>182</v>
      </c>
      <c r="F151" s="1" t="str">
        <f t="shared" si="5"/>
        <v>人文處</v>
      </c>
    </row>
    <row r="152" spans="1:6" x14ac:dyDescent="0.25">
      <c r="A152" s="1" t="str">
        <f t="shared" si="4"/>
        <v>人文處150</v>
      </c>
      <c r="B152" s="1">
        <f>COUNTIFS($C$3:$C152,$C152)</f>
        <v>150</v>
      </c>
      <c r="C152" t="s">
        <v>1323</v>
      </c>
      <c r="D152" t="s">
        <v>299</v>
      </c>
      <c r="E152" t="s">
        <v>300</v>
      </c>
      <c r="F152" s="1" t="str">
        <f t="shared" si="5"/>
        <v>人文處</v>
      </c>
    </row>
    <row r="153" spans="1:6" x14ac:dyDescent="0.25">
      <c r="A153" s="1" t="str">
        <f t="shared" si="4"/>
        <v>人文處151</v>
      </c>
      <c r="B153" s="1">
        <f>COUNTIFS($C$3:$C153,$C153)</f>
        <v>151</v>
      </c>
      <c r="C153" t="s">
        <v>1323</v>
      </c>
      <c r="D153" t="s">
        <v>301</v>
      </c>
      <c r="E153" t="s">
        <v>302</v>
      </c>
      <c r="F153" s="1" t="str">
        <f t="shared" si="5"/>
        <v>人文處</v>
      </c>
    </row>
    <row r="154" spans="1:6" x14ac:dyDescent="0.25">
      <c r="A154" s="1" t="str">
        <f t="shared" si="4"/>
        <v>人文處152</v>
      </c>
      <c r="B154" s="1">
        <f>COUNTIFS($C$3:$C154,$C154)</f>
        <v>152</v>
      </c>
      <c r="C154" t="s">
        <v>1323</v>
      </c>
      <c r="D154" t="s">
        <v>303</v>
      </c>
      <c r="E154" t="s">
        <v>304</v>
      </c>
      <c r="F154" s="1" t="str">
        <f t="shared" si="5"/>
        <v>人文處</v>
      </c>
    </row>
    <row r="155" spans="1:6" x14ac:dyDescent="0.25">
      <c r="A155" s="1" t="str">
        <f t="shared" si="4"/>
        <v>人文處153</v>
      </c>
      <c r="B155" s="1">
        <f>COUNTIFS($C$3:$C155,$C155)</f>
        <v>153</v>
      </c>
      <c r="C155" t="s">
        <v>1323</v>
      </c>
      <c r="D155" t="s">
        <v>305</v>
      </c>
      <c r="E155" t="s">
        <v>306</v>
      </c>
      <c r="F155" s="1" t="str">
        <f t="shared" si="5"/>
        <v>人文處</v>
      </c>
    </row>
    <row r="156" spans="1:6" x14ac:dyDescent="0.25">
      <c r="A156" s="1" t="str">
        <f t="shared" si="4"/>
        <v>人文處154</v>
      </c>
      <c r="B156" s="1">
        <f>COUNTIFS($C$3:$C156,$C156)</f>
        <v>154</v>
      </c>
      <c r="C156" t="s">
        <v>1323</v>
      </c>
      <c r="D156" t="s">
        <v>307</v>
      </c>
      <c r="E156" t="s">
        <v>308</v>
      </c>
      <c r="F156" s="1" t="str">
        <f t="shared" si="5"/>
        <v>人文處</v>
      </c>
    </row>
    <row r="157" spans="1:6" x14ac:dyDescent="0.25">
      <c r="A157" s="1" t="str">
        <f t="shared" si="4"/>
        <v>人文處155</v>
      </c>
      <c r="B157" s="1">
        <f>COUNTIFS($C$3:$C157,$C157)</f>
        <v>155</v>
      </c>
      <c r="C157" t="s">
        <v>1323</v>
      </c>
      <c r="D157" t="s">
        <v>309</v>
      </c>
      <c r="E157" t="s">
        <v>310</v>
      </c>
      <c r="F157" s="1" t="str">
        <f t="shared" si="5"/>
        <v>人文處</v>
      </c>
    </row>
    <row r="158" spans="1:6" x14ac:dyDescent="0.25">
      <c r="A158" s="1" t="str">
        <f t="shared" si="4"/>
        <v>人文處156</v>
      </c>
      <c r="B158" s="1">
        <f>COUNTIFS($C$3:$C158,$C158)</f>
        <v>156</v>
      </c>
      <c r="C158" t="s">
        <v>1323</v>
      </c>
      <c r="D158" t="s">
        <v>311</v>
      </c>
      <c r="E158" t="s">
        <v>312</v>
      </c>
      <c r="F158" s="1" t="str">
        <f t="shared" si="5"/>
        <v>人文處</v>
      </c>
    </row>
    <row r="159" spans="1:6" x14ac:dyDescent="0.25">
      <c r="A159" s="1" t="str">
        <f t="shared" si="4"/>
        <v>人文處157</v>
      </c>
      <c r="B159" s="1">
        <f>COUNTIFS($C$3:$C159,$C159)</f>
        <v>157</v>
      </c>
      <c r="C159" t="s">
        <v>1323</v>
      </c>
      <c r="D159" t="s">
        <v>313</v>
      </c>
      <c r="E159" t="s">
        <v>314</v>
      </c>
      <c r="F159" s="1" t="str">
        <f t="shared" si="5"/>
        <v>人文處</v>
      </c>
    </row>
    <row r="160" spans="1:6" x14ac:dyDescent="0.25">
      <c r="A160" s="1" t="str">
        <f t="shared" si="4"/>
        <v>人文處158</v>
      </c>
      <c r="B160" s="1">
        <f>COUNTIFS($C$3:$C160,$C160)</f>
        <v>158</v>
      </c>
      <c r="C160" t="s">
        <v>1323</v>
      </c>
      <c r="D160" t="s">
        <v>315</v>
      </c>
      <c r="E160" t="s">
        <v>316</v>
      </c>
      <c r="F160" s="1" t="str">
        <f t="shared" si="5"/>
        <v>人文處</v>
      </c>
    </row>
    <row r="161" spans="1:6" x14ac:dyDescent="0.25">
      <c r="A161" s="1" t="str">
        <f t="shared" si="4"/>
        <v>人文處159</v>
      </c>
      <c r="B161" s="1">
        <f>COUNTIFS($C$3:$C161,$C161)</f>
        <v>159</v>
      </c>
      <c r="C161" t="s">
        <v>1323</v>
      </c>
      <c r="D161" t="s">
        <v>317</v>
      </c>
      <c r="E161" t="s">
        <v>318</v>
      </c>
      <c r="F161" s="1" t="str">
        <f t="shared" si="5"/>
        <v>人文處</v>
      </c>
    </row>
    <row r="162" spans="1:6" x14ac:dyDescent="0.25">
      <c r="A162" s="1" t="str">
        <f t="shared" si="4"/>
        <v>人文處160</v>
      </c>
      <c r="B162" s="1">
        <f>COUNTIFS($C$3:$C162,$C162)</f>
        <v>160</v>
      </c>
      <c r="C162" t="s">
        <v>1323</v>
      </c>
      <c r="D162" t="s">
        <v>319</v>
      </c>
      <c r="E162" t="s">
        <v>320</v>
      </c>
      <c r="F162" s="1" t="str">
        <f t="shared" si="5"/>
        <v>人文處</v>
      </c>
    </row>
    <row r="163" spans="1:6" x14ac:dyDescent="0.25">
      <c r="A163" s="1" t="str">
        <f t="shared" si="4"/>
        <v>人文處161</v>
      </c>
      <c r="B163" s="1">
        <f>COUNTIFS($C$3:$C163,$C163)</f>
        <v>161</v>
      </c>
      <c r="C163" t="s">
        <v>1323</v>
      </c>
      <c r="D163" t="s">
        <v>321</v>
      </c>
      <c r="E163" t="s">
        <v>322</v>
      </c>
      <c r="F163" s="1" t="str">
        <f t="shared" si="5"/>
        <v>人文處</v>
      </c>
    </row>
    <row r="164" spans="1:6" x14ac:dyDescent="0.25">
      <c r="A164" s="1" t="str">
        <f t="shared" si="4"/>
        <v>人文處162</v>
      </c>
      <c r="B164" s="1">
        <f>COUNTIFS($C$3:$C164,$C164)</f>
        <v>162</v>
      </c>
      <c r="C164" t="s">
        <v>1323</v>
      </c>
      <c r="D164" t="s">
        <v>323</v>
      </c>
      <c r="E164" t="s">
        <v>324</v>
      </c>
      <c r="F164" s="1" t="str">
        <f t="shared" si="5"/>
        <v>人文處</v>
      </c>
    </row>
    <row r="165" spans="1:6" x14ac:dyDescent="0.25">
      <c r="A165" s="1" t="str">
        <f t="shared" si="4"/>
        <v>人文處163</v>
      </c>
      <c r="B165" s="1">
        <f>COUNTIFS($C$3:$C165,$C165)</f>
        <v>163</v>
      </c>
      <c r="C165" t="s">
        <v>1323</v>
      </c>
      <c r="D165" t="s">
        <v>325</v>
      </c>
      <c r="E165" t="s">
        <v>326</v>
      </c>
      <c r="F165" s="1" t="str">
        <f t="shared" si="5"/>
        <v>人文處</v>
      </c>
    </row>
    <row r="166" spans="1:6" x14ac:dyDescent="0.25">
      <c r="A166" s="1" t="str">
        <f t="shared" si="4"/>
        <v>人文處164</v>
      </c>
      <c r="B166" s="1">
        <f>COUNTIFS($C$3:$C166,$C166)</f>
        <v>164</v>
      </c>
      <c r="C166" t="s">
        <v>1323</v>
      </c>
      <c r="D166" t="s">
        <v>327</v>
      </c>
      <c r="E166" t="s">
        <v>328</v>
      </c>
      <c r="F166" s="1" t="str">
        <f t="shared" si="5"/>
        <v>人文處</v>
      </c>
    </row>
    <row r="167" spans="1:6" x14ac:dyDescent="0.25">
      <c r="A167" s="1" t="str">
        <f t="shared" si="4"/>
        <v>人文處165</v>
      </c>
      <c r="B167" s="1">
        <f>COUNTIFS($C$3:$C167,$C167)</f>
        <v>165</v>
      </c>
      <c r="C167" t="s">
        <v>1323</v>
      </c>
      <c r="D167" t="s">
        <v>329</v>
      </c>
      <c r="E167" t="s">
        <v>330</v>
      </c>
      <c r="F167" s="1" t="str">
        <f t="shared" si="5"/>
        <v>人文處</v>
      </c>
    </row>
    <row r="168" spans="1:6" x14ac:dyDescent="0.25">
      <c r="A168" s="1" t="str">
        <f t="shared" si="4"/>
        <v>人文處166</v>
      </c>
      <c r="B168" s="1">
        <f>COUNTIFS($C$3:$C168,$C168)</f>
        <v>166</v>
      </c>
      <c r="C168" t="s">
        <v>1323</v>
      </c>
      <c r="D168" t="s">
        <v>331</v>
      </c>
      <c r="E168" t="s">
        <v>332</v>
      </c>
      <c r="F168" s="1" t="str">
        <f t="shared" si="5"/>
        <v>人文處</v>
      </c>
    </row>
    <row r="169" spans="1:6" x14ac:dyDescent="0.25">
      <c r="A169" s="1" t="str">
        <f t="shared" si="4"/>
        <v>人文處167</v>
      </c>
      <c r="B169" s="1">
        <f>COUNTIFS($C$3:$C169,$C169)</f>
        <v>167</v>
      </c>
      <c r="C169" t="s">
        <v>1323</v>
      </c>
      <c r="D169" t="s">
        <v>333</v>
      </c>
      <c r="E169" t="s">
        <v>334</v>
      </c>
      <c r="F169" s="1" t="str">
        <f t="shared" si="5"/>
        <v>人文處</v>
      </c>
    </row>
    <row r="170" spans="1:6" x14ac:dyDescent="0.25">
      <c r="A170" s="1" t="str">
        <f t="shared" si="4"/>
        <v>人文處168</v>
      </c>
      <c r="B170" s="1">
        <f>COUNTIFS($C$3:$C170,$C170)</f>
        <v>168</v>
      </c>
      <c r="C170" t="s">
        <v>1323</v>
      </c>
      <c r="D170" t="s">
        <v>335</v>
      </c>
      <c r="E170" t="s">
        <v>336</v>
      </c>
      <c r="F170" s="1" t="str">
        <f t="shared" si="5"/>
        <v>人文處</v>
      </c>
    </row>
    <row r="171" spans="1:6" x14ac:dyDescent="0.25">
      <c r="A171" s="1" t="str">
        <f t="shared" si="4"/>
        <v>人文處169</v>
      </c>
      <c r="B171" s="1">
        <f>COUNTIFS($C$3:$C171,$C171)</f>
        <v>169</v>
      </c>
      <c r="C171" t="s">
        <v>1323</v>
      </c>
      <c r="D171" t="s">
        <v>337</v>
      </c>
      <c r="E171" t="s">
        <v>338</v>
      </c>
      <c r="F171" s="1" t="str">
        <f t="shared" si="5"/>
        <v>人文處</v>
      </c>
    </row>
    <row r="172" spans="1:6" x14ac:dyDescent="0.25">
      <c r="A172" s="1" t="str">
        <f t="shared" si="4"/>
        <v>人文處170</v>
      </c>
      <c r="B172" s="1">
        <f>COUNTIFS($C$3:$C172,$C172)</f>
        <v>170</v>
      </c>
      <c r="C172" t="s">
        <v>1323</v>
      </c>
      <c r="D172" t="s">
        <v>339</v>
      </c>
      <c r="E172" t="s">
        <v>340</v>
      </c>
      <c r="F172" s="1" t="str">
        <f t="shared" si="5"/>
        <v>人文處</v>
      </c>
    </row>
    <row r="173" spans="1:6" x14ac:dyDescent="0.25">
      <c r="A173" s="1" t="str">
        <f t="shared" si="4"/>
        <v>人文處171</v>
      </c>
      <c r="B173" s="1">
        <f>COUNTIFS($C$3:$C173,$C173)</f>
        <v>171</v>
      </c>
      <c r="C173" t="s">
        <v>1323</v>
      </c>
      <c r="D173" t="s">
        <v>341</v>
      </c>
      <c r="E173" t="s">
        <v>342</v>
      </c>
      <c r="F173" s="1" t="str">
        <f t="shared" si="5"/>
        <v>人文處</v>
      </c>
    </row>
    <row r="174" spans="1:6" x14ac:dyDescent="0.25">
      <c r="A174" s="1" t="str">
        <f t="shared" si="4"/>
        <v>人文處172</v>
      </c>
      <c r="B174" s="1">
        <f>COUNTIFS($C$3:$C174,$C174)</f>
        <v>172</v>
      </c>
      <c r="C174" t="s">
        <v>1323</v>
      </c>
      <c r="D174" t="s">
        <v>343</v>
      </c>
      <c r="E174" t="s">
        <v>344</v>
      </c>
      <c r="F174" s="1" t="str">
        <f t="shared" si="5"/>
        <v>人文處</v>
      </c>
    </row>
    <row r="175" spans="1:6" x14ac:dyDescent="0.25">
      <c r="A175" s="1" t="str">
        <f t="shared" si="4"/>
        <v>人文處173</v>
      </c>
      <c r="B175" s="1">
        <f>COUNTIFS($C$3:$C175,$C175)</f>
        <v>173</v>
      </c>
      <c r="C175" t="s">
        <v>1323</v>
      </c>
      <c r="D175" t="s">
        <v>345</v>
      </c>
      <c r="E175" t="s">
        <v>346</v>
      </c>
      <c r="F175" s="1" t="str">
        <f t="shared" si="5"/>
        <v>人文處</v>
      </c>
    </row>
    <row r="176" spans="1:6" x14ac:dyDescent="0.25">
      <c r="A176" s="1" t="str">
        <f t="shared" si="4"/>
        <v>人文處174</v>
      </c>
      <c r="B176" s="1">
        <f>COUNTIFS($C$3:$C176,$C176)</f>
        <v>174</v>
      </c>
      <c r="C176" t="s">
        <v>1323</v>
      </c>
      <c r="D176" t="s">
        <v>347</v>
      </c>
      <c r="E176" t="s">
        <v>348</v>
      </c>
      <c r="F176" s="1" t="str">
        <f t="shared" si="5"/>
        <v>人文處</v>
      </c>
    </row>
    <row r="177" spans="1:6" x14ac:dyDescent="0.25">
      <c r="A177" s="1" t="str">
        <f t="shared" si="4"/>
        <v>人文處175</v>
      </c>
      <c r="B177" s="1">
        <f>COUNTIFS($C$3:$C177,$C177)</f>
        <v>175</v>
      </c>
      <c r="C177" t="s">
        <v>1323</v>
      </c>
      <c r="D177" t="s">
        <v>349</v>
      </c>
      <c r="E177" t="s">
        <v>350</v>
      </c>
      <c r="F177" s="1" t="str">
        <f t="shared" si="5"/>
        <v>人文處</v>
      </c>
    </row>
    <row r="178" spans="1:6" x14ac:dyDescent="0.25">
      <c r="A178" s="1" t="str">
        <f t="shared" si="4"/>
        <v>人文處176</v>
      </c>
      <c r="B178" s="1">
        <f>COUNTIFS($C$3:$C178,$C178)</f>
        <v>176</v>
      </c>
      <c r="C178" t="s">
        <v>1323</v>
      </c>
      <c r="D178" t="s">
        <v>351</v>
      </c>
      <c r="E178" t="s">
        <v>352</v>
      </c>
      <c r="F178" s="1" t="str">
        <f t="shared" si="5"/>
        <v>人文處</v>
      </c>
    </row>
    <row r="179" spans="1:6" x14ac:dyDescent="0.25">
      <c r="A179" s="1" t="str">
        <f t="shared" si="4"/>
        <v>人文處177</v>
      </c>
      <c r="B179" s="1">
        <f>COUNTIFS($C$3:$C179,$C179)</f>
        <v>177</v>
      </c>
      <c r="C179" t="s">
        <v>1323</v>
      </c>
      <c r="D179" t="s">
        <v>353</v>
      </c>
      <c r="E179" t="s">
        <v>354</v>
      </c>
      <c r="F179" s="1" t="str">
        <f t="shared" si="5"/>
        <v>人文處</v>
      </c>
    </row>
    <row r="180" spans="1:6" x14ac:dyDescent="0.25">
      <c r="A180" s="1" t="str">
        <f t="shared" si="4"/>
        <v>人文處178</v>
      </c>
      <c r="B180" s="1">
        <f>COUNTIFS($C$3:$C180,$C180)</f>
        <v>178</v>
      </c>
      <c r="C180" t="s">
        <v>1323</v>
      </c>
      <c r="D180" t="s">
        <v>355</v>
      </c>
      <c r="E180" t="s">
        <v>356</v>
      </c>
      <c r="F180" s="1" t="str">
        <f t="shared" si="5"/>
        <v>人文處</v>
      </c>
    </row>
    <row r="181" spans="1:6" x14ac:dyDescent="0.25">
      <c r="A181" s="1" t="str">
        <f t="shared" si="4"/>
        <v>人文處179</v>
      </c>
      <c r="B181" s="1">
        <f>COUNTIFS($C$3:$C181,$C181)</f>
        <v>179</v>
      </c>
      <c r="C181" t="s">
        <v>1323</v>
      </c>
      <c r="D181" t="s">
        <v>357</v>
      </c>
      <c r="E181" t="s">
        <v>358</v>
      </c>
      <c r="F181" s="1" t="str">
        <f t="shared" si="5"/>
        <v>人文處</v>
      </c>
    </row>
    <row r="182" spans="1:6" x14ac:dyDescent="0.25">
      <c r="A182" s="1" t="str">
        <f t="shared" si="4"/>
        <v>人文處180</v>
      </c>
      <c r="B182" s="1">
        <f>COUNTIFS($C$3:$C182,$C182)</f>
        <v>180</v>
      </c>
      <c r="C182" t="s">
        <v>1323</v>
      </c>
      <c r="D182" t="s">
        <v>359</v>
      </c>
      <c r="E182" t="s">
        <v>360</v>
      </c>
      <c r="F182" s="1" t="str">
        <f t="shared" si="5"/>
        <v>人文處</v>
      </c>
    </row>
    <row r="183" spans="1:6" x14ac:dyDescent="0.25">
      <c r="A183" s="1" t="str">
        <f t="shared" si="4"/>
        <v>人文處181</v>
      </c>
      <c r="B183" s="1">
        <f>COUNTIFS($C$3:$C183,$C183)</f>
        <v>181</v>
      </c>
      <c r="C183" t="s">
        <v>1323</v>
      </c>
      <c r="D183" t="s">
        <v>361</v>
      </c>
      <c r="E183" t="s">
        <v>362</v>
      </c>
      <c r="F183" s="1" t="str">
        <f t="shared" si="5"/>
        <v>人文處</v>
      </c>
    </row>
    <row r="184" spans="1:6" x14ac:dyDescent="0.25">
      <c r="A184" s="1" t="str">
        <f t="shared" si="4"/>
        <v>人文處182</v>
      </c>
      <c r="B184" s="1">
        <f>COUNTIFS($C$3:$C184,$C184)</f>
        <v>182</v>
      </c>
      <c r="C184" t="s">
        <v>1323</v>
      </c>
      <c r="D184" t="s">
        <v>363</v>
      </c>
      <c r="E184" t="s">
        <v>364</v>
      </c>
      <c r="F184" s="1" t="str">
        <f t="shared" si="5"/>
        <v>人文處</v>
      </c>
    </row>
    <row r="185" spans="1:6" x14ac:dyDescent="0.25">
      <c r="A185" s="1" t="str">
        <f t="shared" si="4"/>
        <v>人文處183</v>
      </c>
      <c r="B185" s="1">
        <f>COUNTIFS($C$3:$C185,$C185)</f>
        <v>183</v>
      </c>
      <c r="C185" t="s">
        <v>1323</v>
      </c>
      <c r="D185" t="s">
        <v>365</v>
      </c>
      <c r="E185" t="s">
        <v>366</v>
      </c>
      <c r="F185" s="1" t="str">
        <f t="shared" si="5"/>
        <v>人文處</v>
      </c>
    </row>
    <row r="186" spans="1:6" x14ac:dyDescent="0.25">
      <c r="A186" s="1" t="str">
        <f t="shared" si="4"/>
        <v>人文處184</v>
      </c>
      <c r="B186" s="1">
        <f>COUNTIFS($C$3:$C186,$C186)</f>
        <v>184</v>
      </c>
      <c r="C186" t="s">
        <v>1323</v>
      </c>
      <c r="D186" t="s">
        <v>367</v>
      </c>
      <c r="E186" t="s">
        <v>368</v>
      </c>
      <c r="F186" s="1" t="str">
        <f t="shared" si="5"/>
        <v>人文處</v>
      </c>
    </row>
    <row r="187" spans="1:6" x14ac:dyDescent="0.25">
      <c r="A187" s="1" t="str">
        <f t="shared" si="4"/>
        <v>人文處185</v>
      </c>
      <c r="B187" s="1">
        <f>COUNTIFS($C$3:$C187,$C187)</f>
        <v>185</v>
      </c>
      <c r="C187" t="s">
        <v>1323</v>
      </c>
      <c r="D187" t="s">
        <v>369</v>
      </c>
      <c r="E187" t="s">
        <v>370</v>
      </c>
      <c r="F187" s="1" t="str">
        <f t="shared" si="5"/>
        <v>人文處</v>
      </c>
    </row>
    <row r="188" spans="1:6" x14ac:dyDescent="0.25">
      <c r="A188" s="1" t="str">
        <f t="shared" si="4"/>
        <v>人文處186</v>
      </c>
      <c r="B188" s="1">
        <f>COUNTIFS($C$3:$C188,$C188)</f>
        <v>186</v>
      </c>
      <c r="C188" t="s">
        <v>1323</v>
      </c>
      <c r="D188" t="s">
        <v>371</v>
      </c>
      <c r="E188" t="s">
        <v>372</v>
      </c>
      <c r="F188" s="1" t="str">
        <f t="shared" si="5"/>
        <v>人文處</v>
      </c>
    </row>
    <row r="189" spans="1:6" x14ac:dyDescent="0.25">
      <c r="A189" s="1" t="str">
        <f t="shared" si="4"/>
        <v>人文處187</v>
      </c>
      <c r="B189" s="1">
        <f>COUNTIFS($C$3:$C189,$C189)</f>
        <v>187</v>
      </c>
      <c r="C189" t="s">
        <v>1323</v>
      </c>
      <c r="D189" t="s">
        <v>373</v>
      </c>
      <c r="E189" t="s">
        <v>374</v>
      </c>
      <c r="F189" s="1" t="str">
        <f t="shared" si="5"/>
        <v>人文處</v>
      </c>
    </row>
    <row r="190" spans="1:6" x14ac:dyDescent="0.25">
      <c r="A190" s="1" t="str">
        <f t="shared" si="4"/>
        <v>人文處188</v>
      </c>
      <c r="B190" s="1">
        <f>COUNTIFS($C$3:$C190,$C190)</f>
        <v>188</v>
      </c>
      <c r="C190" t="s">
        <v>1323</v>
      </c>
      <c r="D190" t="s">
        <v>375</v>
      </c>
      <c r="E190" t="s">
        <v>376</v>
      </c>
      <c r="F190" s="1" t="str">
        <f t="shared" si="5"/>
        <v>人文處</v>
      </c>
    </row>
    <row r="191" spans="1:6" x14ac:dyDescent="0.25">
      <c r="A191" s="1" t="str">
        <f t="shared" si="4"/>
        <v>人文處189</v>
      </c>
      <c r="B191" s="1">
        <f>COUNTIFS($C$3:$C191,$C191)</f>
        <v>189</v>
      </c>
      <c r="C191" t="s">
        <v>1323</v>
      </c>
      <c r="D191" t="s">
        <v>377</v>
      </c>
      <c r="E191" t="s">
        <v>378</v>
      </c>
      <c r="F191" s="1" t="str">
        <f t="shared" si="5"/>
        <v>人文處</v>
      </c>
    </row>
    <row r="192" spans="1:6" x14ac:dyDescent="0.25">
      <c r="A192" s="1" t="str">
        <f t="shared" si="4"/>
        <v>人文處190</v>
      </c>
      <c r="B192" s="1">
        <f>COUNTIFS($C$3:$C192,$C192)</f>
        <v>190</v>
      </c>
      <c r="C192" t="s">
        <v>1323</v>
      </c>
      <c r="D192" t="s">
        <v>379</v>
      </c>
      <c r="E192" t="s">
        <v>380</v>
      </c>
      <c r="F192" s="1" t="str">
        <f t="shared" si="5"/>
        <v>人文處</v>
      </c>
    </row>
    <row r="193" spans="1:6" x14ac:dyDescent="0.25">
      <c r="A193" s="1" t="str">
        <f t="shared" si="4"/>
        <v>人文處191</v>
      </c>
      <c r="B193" s="1">
        <f>COUNTIFS($C$3:$C193,$C193)</f>
        <v>191</v>
      </c>
      <c r="C193" t="s">
        <v>1323</v>
      </c>
      <c r="D193" t="s">
        <v>381</v>
      </c>
      <c r="E193" t="s">
        <v>382</v>
      </c>
      <c r="F193" s="1" t="str">
        <f t="shared" si="5"/>
        <v>人文處</v>
      </c>
    </row>
    <row r="194" spans="1:6" x14ac:dyDescent="0.25">
      <c r="A194" s="1" t="str">
        <f t="shared" si="4"/>
        <v>人文處192</v>
      </c>
      <c r="B194" s="1">
        <f>COUNTIFS($C$3:$C194,$C194)</f>
        <v>192</v>
      </c>
      <c r="C194" t="s">
        <v>1323</v>
      </c>
      <c r="D194" t="s">
        <v>383</v>
      </c>
      <c r="E194" t="s">
        <v>384</v>
      </c>
      <c r="F194" s="1" t="str">
        <f t="shared" si="5"/>
        <v>人文處</v>
      </c>
    </row>
    <row r="195" spans="1:6" x14ac:dyDescent="0.25">
      <c r="A195" s="1" t="str">
        <f t="shared" si="4"/>
        <v>人文處193</v>
      </c>
      <c r="B195" s="1">
        <f>COUNTIFS($C$3:$C195,$C195)</f>
        <v>193</v>
      </c>
      <c r="C195" t="s">
        <v>1323</v>
      </c>
      <c r="D195" t="s">
        <v>385</v>
      </c>
      <c r="E195" t="s">
        <v>386</v>
      </c>
      <c r="F195" s="1" t="str">
        <f t="shared" si="5"/>
        <v>人文處</v>
      </c>
    </row>
    <row r="196" spans="1:6" x14ac:dyDescent="0.25">
      <c r="A196" s="1" t="str">
        <f t="shared" ref="A196:A259" si="6">$C196&amp;$B196</f>
        <v>人文處194</v>
      </c>
      <c r="B196" s="1">
        <f>COUNTIFS($C$3:$C196,$C196)</f>
        <v>194</v>
      </c>
      <c r="C196" t="s">
        <v>1323</v>
      </c>
      <c r="D196" t="s">
        <v>387</v>
      </c>
      <c r="E196" t="s">
        <v>388</v>
      </c>
      <c r="F196" s="1" t="str">
        <f t="shared" ref="F196:F259" si="7">C196</f>
        <v>人文處</v>
      </c>
    </row>
    <row r="197" spans="1:6" x14ac:dyDescent="0.25">
      <c r="A197" s="1" t="str">
        <f t="shared" si="6"/>
        <v>人文處195</v>
      </c>
      <c r="B197" s="1">
        <f>COUNTIFS($C$3:$C197,$C197)</f>
        <v>195</v>
      </c>
      <c r="C197" t="s">
        <v>1323</v>
      </c>
      <c r="D197" t="s">
        <v>389</v>
      </c>
      <c r="E197" t="s">
        <v>390</v>
      </c>
      <c r="F197" s="1" t="str">
        <f t="shared" si="7"/>
        <v>人文處</v>
      </c>
    </row>
    <row r="198" spans="1:6" x14ac:dyDescent="0.25">
      <c r="A198" s="1" t="str">
        <f t="shared" si="6"/>
        <v>人文處196</v>
      </c>
      <c r="B198" s="1">
        <f>COUNTIFS($C$3:$C198,$C198)</f>
        <v>196</v>
      </c>
      <c r="C198" t="s">
        <v>1323</v>
      </c>
      <c r="D198" t="s">
        <v>391</v>
      </c>
      <c r="E198" t="s">
        <v>392</v>
      </c>
      <c r="F198" s="1" t="str">
        <f t="shared" si="7"/>
        <v>人文處</v>
      </c>
    </row>
    <row r="199" spans="1:6" x14ac:dyDescent="0.25">
      <c r="A199" s="1" t="str">
        <f t="shared" si="6"/>
        <v>人文處197</v>
      </c>
      <c r="B199" s="1">
        <f>COUNTIFS($C$3:$C199,$C199)</f>
        <v>197</v>
      </c>
      <c r="C199" t="s">
        <v>1323</v>
      </c>
      <c r="D199" t="s">
        <v>393</v>
      </c>
      <c r="E199" t="s">
        <v>394</v>
      </c>
      <c r="F199" s="1" t="str">
        <f t="shared" si="7"/>
        <v>人文處</v>
      </c>
    </row>
    <row r="200" spans="1:6" x14ac:dyDescent="0.25">
      <c r="A200" s="1" t="str">
        <f t="shared" si="6"/>
        <v>人文處198</v>
      </c>
      <c r="B200" s="1">
        <f>COUNTIFS($C$3:$C200,$C200)</f>
        <v>198</v>
      </c>
      <c r="C200" t="s">
        <v>1323</v>
      </c>
      <c r="D200" t="s">
        <v>395</v>
      </c>
      <c r="E200" t="s">
        <v>396</v>
      </c>
      <c r="F200" s="1" t="str">
        <f t="shared" si="7"/>
        <v>人文處</v>
      </c>
    </row>
    <row r="201" spans="1:6" x14ac:dyDescent="0.25">
      <c r="A201" s="1" t="str">
        <f t="shared" si="6"/>
        <v>人文處199</v>
      </c>
      <c r="B201" s="1">
        <f>COUNTIFS($C$3:$C201,$C201)</f>
        <v>199</v>
      </c>
      <c r="C201" t="s">
        <v>1323</v>
      </c>
      <c r="D201" t="s">
        <v>397</v>
      </c>
      <c r="E201" t="s">
        <v>398</v>
      </c>
      <c r="F201" s="1" t="str">
        <f t="shared" si="7"/>
        <v>人文處</v>
      </c>
    </row>
    <row r="202" spans="1:6" x14ac:dyDescent="0.25">
      <c r="A202" s="1" t="str">
        <f t="shared" si="6"/>
        <v>人文處200</v>
      </c>
      <c r="B202" s="1">
        <f>COUNTIFS($C$3:$C202,$C202)</f>
        <v>200</v>
      </c>
      <c r="C202" t="s">
        <v>1323</v>
      </c>
      <c r="D202" t="s">
        <v>399</v>
      </c>
      <c r="E202" t="s">
        <v>400</v>
      </c>
      <c r="F202" s="1" t="str">
        <f t="shared" si="7"/>
        <v>人文處</v>
      </c>
    </row>
    <row r="203" spans="1:6" x14ac:dyDescent="0.25">
      <c r="A203" s="1" t="str">
        <f t="shared" si="6"/>
        <v>人文處201</v>
      </c>
      <c r="B203" s="1">
        <f>COUNTIFS($C$3:$C203,$C203)</f>
        <v>201</v>
      </c>
      <c r="C203" t="s">
        <v>1323</v>
      </c>
      <c r="D203" t="s">
        <v>401</v>
      </c>
      <c r="E203" t="s">
        <v>402</v>
      </c>
      <c r="F203" s="1" t="str">
        <f t="shared" si="7"/>
        <v>人文處</v>
      </c>
    </row>
    <row r="204" spans="1:6" x14ac:dyDescent="0.25">
      <c r="A204" s="1" t="str">
        <f t="shared" si="6"/>
        <v>人文處202</v>
      </c>
      <c r="B204" s="1">
        <f>COUNTIFS($C$3:$C204,$C204)</f>
        <v>202</v>
      </c>
      <c r="C204" t="s">
        <v>1323</v>
      </c>
      <c r="D204" t="s">
        <v>403</v>
      </c>
      <c r="E204" t="s">
        <v>404</v>
      </c>
      <c r="F204" s="1" t="str">
        <f t="shared" si="7"/>
        <v>人文處</v>
      </c>
    </row>
    <row r="205" spans="1:6" x14ac:dyDescent="0.25">
      <c r="A205" s="1" t="str">
        <f t="shared" si="6"/>
        <v>人文處203</v>
      </c>
      <c r="B205" s="1">
        <f>COUNTIFS($C$3:$C205,$C205)</f>
        <v>203</v>
      </c>
      <c r="C205" t="s">
        <v>1323</v>
      </c>
      <c r="D205" t="s">
        <v>405</v>
      </c>
      <c r="E205" t="s">
        <v>406</v>
      </c>
      <c r="F205" s="1" t="str">
        <f t="shared" si="7"/>
        <v>人文處</v>
      </c>
    </row>
    <row r="206" spans="1:6" x14ac:dyDescent="0.25">
      <c r="A206" s="1" t="str">
        <f t="shared" si="6"/>
        <v>人文處204</v>
      </c>
      <c r="B206" s="1">
        <f>COUNTIFS($C$3:$C206,$C206)</f>
        <v>204</v>
      </c>
      <c r="C206" t="s">
        <v>1323</v>
      </c>
      <c r="D206" t="s">
        <v>407</v>
      </c>
      <c r="E206" t="s">
        <v>408</v>
      </c>
      <c r="F206" s="1" t="str">
        <f t="shared" si="7"/>
        <v>人文處</v>
      </c>
    </row>
    <row r="207" spans="1:6" x14ac:dyDescent="0.25">
      <c r="A207" s="1" t="str">
        <f t="shared" si="6"/>
        <v>人文處205</v>
      </c>
      <c r="B207" s="1">
        <f>COUNTIFS($C$3:$C207,$C207)</f>
        <v>205</v>
      </c>
      <c r="C207" t="s">
        <v>1323</v>
      </c>
      <c r="D207" t="s">
        <v>409</v>
      </c>
      <c r="E207" t="s">
        <v>410</v>
      </c>
      <c r="F207" s="1" t="str">
        <f t="shared" si="7"/>
        <v>人文處</v>
      </c>
    </row>
    <row r="208" spans="1:6" x14ac:dyDescent="0.25">
      <c r="A208" s="1" t="str">
        <f t="shared" si="6"/>
        <v>人文處206</v>
      </c>
      <c r="B208" s="1">
        <f>COUNTIFS($C$3:$C208,$C208)</f>
        <v>206</v>
      </c>
      <c r="C208" t="s">
        <v>1323</v>
      </c>
      <c r="D208" t="s">
        <v>411</v>
      </c>
      <c r="E208" t="s">
        <v>412</v>
      </c>
      <c r="F208" s="1" t="str">
        <f t="shared" si="7"/>
        <v>人文處</v>
      </c>
    </row>
    <row r="209" spans="1:6" x14ac:dyDescent="0.25">
      <c r="A209" s="1" t="str">
        <f t="shared" si="6"/>
        <v>人文處207</v>
      </c>
      <c r="B209" s="1">
        <f>COUNTIFS($C$3:$C209,$C209)</f>
        <v>207</v>
      </c>
      <c r="C209" t="s">
        <v>1323</v>
      </c>
      <c r="D209" t="s">
        <v>413</v>
      </c>
      <c r="E209" t="s">
        <v>414</v>
      </c>
      <c r="F209" s="1" t="str">
        <f t="shared" si="7"/>
        <v>人文處</v>
      </c>
    </row>
    <row r="210" spans="1:6" x14ac:dyDescent="0.25">
      <c r="A210" s="1" t="str">
        <f t="shared" si="6"/>
        <v>人文處208</v>
      </c>
      <c r="B210" s="1">
        <f>COUNTIFS($C$3:$C210,$C210)</f>
        <v>208</v>
      </c>
      <c r="C210" t="s">
        <v>1323</v>
      </c>
      <c r="D210" t="s">
        <v>415</v>
      </c>
      <c r="E210" t="s">
        <v>416</v>
      </c>
      <c r="F210" s="1" t="str">
        <f t="shared" si="7"/>
        <v>人文處</v>
      </c>
    </row>
    <row r="211" spans="1:6" x14ac:dyDescent="0.25">
      <c r="A211" s="1" t="str">
        <f t="shared" si="6"/>
        <v>人文處209</v>
      </c>
      <c r="B211" s="1">
        <f>COUNTIFS($C$3:$C211,$C211)</f>
        <v>209</v>
      </c>
      <c r="C211" t="s">
        <v>1323</v>
      </c>
      <c r="D211" t="s">
        <v>417</v>
      </c>
      <c r="E211" t="s">
        <v>418</v>
      </c>
      <c r="F211" s="1" t="str">
        <f t="shared" si="7"/>
        <v>人文處</v>
      </c>
    </row>
    <row r="212" spans="1:6" x14ac:dyDescent="0.25">
      <c r="A212" s="1" t="str">
        <f t="shared" si="6"/>
        <v>人文處210</v>
      </c>
      <c r="B212" s="1">
        <f>COUNTIFS($C$3:$C212,$C212)</f>
        <v>210</v>
      </c>
      <c r="C212" t="s">
        <v>1323</v>
      </c>
      <c r="D212" t="s">
        <v>419</v>
      </c>
      <c r="E212" t="s">
        <v>420</v>
      </c>
      <c r="F212" s="1" t="str">
        <f t="shared" si="7"/>
        <v>人文處</v>
      </c>
    </row>
    <row r="213" spans="1:6" x14ac:dyDescent="0.25">
      <c r="A213" s="1" t="str">
        <f t="shared" si="6"/>
        <v>人文處211</v>
      </c>
      <c r="B213" s="1">
        <f>COUNTIFS($C$3:$C213,$C213)</f>
        <v>211</v>
      </c>
      <c r="C213" t="s">
        <v>1323</v>
      </c>
      <c r="D213" t="s">
        <v>421</v>
      </c>
      <c r="E213" t="s">
        <v>422</v>
      </c>
      <c r="F213" s="1" t="str">
        <f t="shared" si="7"/>
        <v>人文處</v>
      </c>
    </row>
    <row r="214" spans="1:6" x14ac:dyDescent="0.25">
      <c r="A214" s="1" t="str">
        <f t="shared" si="6"/>
        <v>人文處212</v>
      </c>
      <c r="B214" s="1">
        <f>COUNTIFS($C$3:$C214,$C214)</f>
        <v>212</v>
      </c>
      <c r="C214" t="s">
        <v>1323</v>
      </c>
      <c r="D214" t="s">
        <v>423</v>
      </c>
      <c r="E214" t="s">
        <v>424</v>
      </c>
      <c r="F214" s="1" t="str">
        <f t="shared" si="7"/>
        <v>人文處</v>
      </c>
    </row>
    <row r="215" spans="1:6" x14ac:dyDescent="0.25">
      <c r="A215" s="1" t="str">
        <f t="shared" si="6"/>
        <v>人文處213</v>
      </c>
      <c r="B215" s="1">
        <f>COUNTIFS($C$3:$C215,$C215)</f>
        <v>213</v>
      </c>
      <c r="C215" t="s">
        <v>1323</v>
      </c>
      <c r="D215" t="s">
        <v>425</v>
      </c>
      <c r="E215" t="s">
        <v>426</v>
      </c>
      <c r="F215" s="1" t="str">
        <f t="shared" si="7"/>
        <v>人文處</v>
      </c>
    </row>
    <row r="216" spans="1:6" x14ac:dyDescent="0.25">
      <c r="A216" s="1" t="str">
        <f t="shared" si="6"/>
        <v>人文處214</v>
      </c>
      <c r="B216" s="1">
        <f>COUNTIFS($C$3:$C216,$C216)</f>
        <v>214</v>
      </c>
      <c r="C216" t="s">
        <v>1323</v>
      </c>
      <c r="D216" t="s">
        <v>427</v>
      </c>
      <c r="E216" t="s">
        <v>428</v>
      </c>
      <c r="F216" s="1" t="str">
        <f t="shared" si="7"/>
        <v>人文處</v>
      </c>
    </row>
    <row r="217" spans="1:6" x14ac:dyDescent="0.25">
      <c r="A217" s="1" t="str">
        <f t="shared" si="6"/>
        <v>人文處215</v>
      </c>
      <c r="B217" s="1">
        <f>COUNTIFS($C$3:$C217,$C217)</f>
        <v>215</v>
      </c>
      <c r="C217" t="s">
        <v>1323</v>
      </c>
      <c r="D217" t="s">
        <v>429</v>
      </c>
      <c r="E217" t="s">
        <v>182</v>
      </c>
      <c r="F217" s="1" t="str">
        <f t="shared" si="7"/>
        <v>人文處</v>
      </c>
    </row>
    <row r="218" spans="1:6" x14ac:dyDescent="0.25">
      <c r="A218" s="1" t="str">
        <f t="shared" si="6"/>
        <v>人文處216</v>
      </c>
      <c r="B218" s="1">
        <f>COUNTIFS($C$3:$C218,$C218)</f>
        <v>216</v>
      </c>
      <c r="C218" t="s">
        <v>1323</v>
      </c>
      <c r="D218" t="s">
        <v>430</v>
      </c>
      <c r="E218" t="s">
        <v>188</v>
      </c>
      <c r="F218" s="1" t="str">
        <f t="shared" si="7"/>
        <v>人文處</v>
      </c>
    </row>
    <row r="219" spans="1:6" x14ac:dyDescent="0.25">
      <c r="A219" s="1" t="str">
        <f t="shared" si="6"/>
        <v>人文處217</v>
      </c>
      <c r="B219" s="1">
        <f>COUNTIFS($C$3:$C219,$C219)</f>
        <v>217</v>
      </c>
      <c r="C219" t="s">
        <v>1323</v>
      </c>
      <c r="D219" t="s">
        <v>431</v>
      </c>
      <c r="E219" t="s">
        <v>432</v>
      </c>
      <c r="F219" s="1" t="str">
        <f t="shared" si="7"/>
        <v>人文處</v>
      </c>
    </row>
    <row r="220" spans="1:6" x14ac:dyDescent="0.25">
      <c r="A220" s="1" t="str">
        <f t="shared" si="6"/>
        <v>人文處218</v>
      </c>
      <c r="B220" s="1">
        <f>COUNTIFS($C$3:$C220,$C220)</f>
        <v>218</v>
      </c>
      <c r="C220" t="s">
        <v>1323</v>
      </c>
      <c r="D220" t="s">
        <v>433</v>
      </c>
      <c r="E220" t="s">
        <v>434</v>
      </c>
      <c r="F220" s="1" t="str">
        <f t="shared" si="7"/>
        <v>人文處</v>
      </c>
    </row>
    <row r="221" spans="1:6" x14ac:dyDescent="0.25">
      <c r="A221" s="1" t="str">
        <f t="shared" si="6"/>
        <v>人文處219</v>
      </c>
      <c r="B221" s="1">
        <f>COUNTIFS($C$3:$C221,$C221)</f>
        <v>219</v>
      </c>
      <c r="C221" t="s">
        <v>1323</v>
      </c>
      <c r="D221" t="s">
        <v>435</v>
      </c>
      <c r="E221" t="s">
        <v>436</v>
      </c>
      <c r="F221" s="1" t="str">
        <f t="shared" si="7"/>
        <v>人文處</v>
      </c>
    </row>
    <row r="222" spans="1:6" x14ac:dyDescent="0.25">
      <c r="A222" s="1" t="str">
        <f t="shared" si="6"/>
        <v>人文處220</v>
      </c>
      <c r="B222" s="1">
        <f>COUNTIFS($C$3:$C222,$C222)</f>
        <v>220</v>
      </c>
      <c r="C222" t="s">
        <v>1323</v>
      </c>
      <c r="D222" t="s">
        <v>437</v>
      </c>
      <c r="E222" t="s">
        <v>438</v>
      </c>
      <c r="F222" s="1" t="str">
        <f t="shared" si="7"/>
        <v>人文處</v>
      </c>
    </row>
    <row r="223" spans="1:6" x14ac:dyDescent="0.25">
      <c r="A223" s="1" t="str">
        <f t="shared" si="6"/>
        <v>人文處221</v>
      </c>
      <c r="B223" s="1">
        <f>COUNTIFS($C$3:$C223,$C223)</f>
        <v>221</v>
      </c>
      <c r="C223" t="s">
        <v>1323</v>
      </c>
      <c r="D223" t="s">
        <v>439</v>
      </c>
      <c r="E223" t="s">
        <v>440</v>
      </c>
      <c r="F223" s="1" t="str">
        <f t="shared" si="7"/>
        <v>人文處</v>
      </c>
    </row>
    <row r="224" spans="1:6" x14ac:dyDescent="0.25">
      <c r="A224" s="1" t="str">
        <f t="shared" si="6"/>
        <v>人文處222</v>
      </c>
      <c r="B224" s="1">
        <f>COUNTIFS($C$3:$C224,$C224)</f>
        <v>222</v>
      </c>
      <c r="C224" t="s">
        <v>1323</v>
      </c>
      <c r="D224" t="s">
        <v>441</v>
      </c>
      <c r="E224" t="s">
        <v>442</v>
      </c>
      <c r="F224" s="1" t="str">
        <f t="shared" si="7"/>
        <v>人文處</v>
      </c>
    </row>
    <row r="225" spans="1:6" x14ac:dyDescent="0.25">
      <c r="A225" s="1" t="str">
        <f t="shared" si="6"/>
        <v>人文處223</v>
      </c>
      <c r="B225" s="1">
        <f>COUNTIFS($C$3:$C225,$C225)</f>
        <v>223</v>
      </c>
      <c r="C225" t="s">
        <v>1323</v>
      </c>
      <c r="D225" t="s">
        <v>443</v>
      </c>
      <c r="E225" t="s">
        <v>444</v>
      </c>
      <c r="F225" s="1" t="str">
        <f t="shared" si="7"/>
        <v>人文處</v>
      </c>
    </row>
    <row r="226" spans="1:6" x14ac:dyDescent="0.25">
      <c r="A226" s="1" t="str">
        <f t="shared" si="6"/>
        <v>人文處224</v>
      </c>
      <c r="B226" s="1">
        <f>COUNTIFS($C$3:$C226,$C226)</f>
        <v>224</v>
      </c>
      <c r="C226" t="s">
        <v>1323</v>
      </c>
      <c r="D226" t="s">
        <v>445</v>
      </c>
      <c r="E226" t="s">
        <v>446</v>
      </c>
      <c r="F226" s="1" t="str">
        <f t="shared" si="7"/>
        <v>人文處</v>
      </c>
    </row>
    <row r="227" spans="1:6" x14ac:dyDescent="0.25">
      <c r="A227" s="1" t="str">
        <f t="shared" si="6"/>
        <v>人文處225</v>
      </c>
      <c r="B227" s="1">
        <f>COUNTIFS($C$3:$C227,$C227)</f>
        <v>225</v>
      </c>
      <c r="C227" t="s">
        <v>1323</v>
      </c>
      <c r="D227" t="s">
        <v>447</v>
      </c>
      <c r="E227" t="s">
        <v>448</v>
      </c>
      <c r="F227" s="1" t="str">
        <f t="shared" si="7"/>
        <v>人文處</v>
      </c>
    </row>
    <row r="228" spans="1:6" x14ac:dyDescent="0.25">
      <c r="A228" s="1" t="str">
        <f t="shared" si="6"/>
        <v>人文處226</v>
      </c>
      <c r="B228" s="1">
        <f>COUNTIFS($C$3:$C228,$C228)</f>
        <v>226</v>
      </c>
      <c r="C228" t="s">
        <v>1323</v>
      </c>
      <c r="D228" t="s">
        <v>449</v>
      </c>
      <c r="E228" t="s">
        <v>450</v>
      </c>
      <c r="F228" s="1" t="str">
        <f t="shared" si="7"/>
        <v>人文處</v>
      </c>
    </row>
    <row r="229" spans="1:6" x14ac:dyDescent="0.25">
      <c r="A229" s="1" t="str">
        <f t="shared" si="6"/>
        <v>人文處227</v>
      </c>
      <c r="B229" s="1">
        <f>COUNTIFS($C$3:$C229,$C229)</f>
        <v>227</v>
      </c>
      <c r="C229" t="s">
        <v>1323</v>
      </c>
      <c r="D229" t="s">
        <v>451</v>
      </c>
      <c r="E229" t="s">
        <v>452</v>
      </c>
      <c r="F229" s="1" t="str">
        <f t="shared" si="7"/>
        <v>人文處</v>
      </c>
    </row>
    <row r="230" spans="1:6" x14ac:dyDescent="0.25">
      <c r="A230" s="1" t="str">
        <f t="shared" si="6"/>
        <v>人文處228</v>
      </c>
      <c r="B230" s="1">
        <f>COUNTIFS($C$3:$C230,$C230)</f>
        <v>228</v>
      </c>
      <c r="C230" t="s">
        <v>1323</v>
      </c>
      <c r="D230" t="s">
        <v>453</v>
      </c>
      <c r="E230" t="s">
        <v>454</v>
      </c>
      <c r="F230" s="1" t="str">
        <f t="shared" si="7"/>
        <v>人文處</v>
      </c>
    </row>
    <row r="231" spans="1:6" x14ac:dyDescent="0.25">
      <c r="A231" s="1" t="str">
        <f t="shared" si="6"/>
        <v>人文處229</v>
      </c>
      <c r="B231" s="1">
        <f>COUNTIFS($C$3:$C231,$C231)</f>
        <v>229</v>
      </c>
      <c r="C231" t="s">
        <v>1323</v>
      </c>
      <c r="D231" t="s">
        <v>455</v>
      </c>
      <c r="E231" t="s">
        <v>456</v>
      </c>
      <c r="F231" s="1" t="str">
        <f t="shared" si="7"/>
        <v>人文處</v>
      </c>
    </row>
    <row r="232" spans="1:6" x14ac:dyDescent="0.25">
      <c r="A232" s="1" t="str">
        <f t="shared" si="6"/>
        <v>人文處230</v>
      </c>
      <c r="B232" s="1">
        <f>COUNTIFS($C$3:$C232,$C232)</f>
        <v>230</v>
      </c>
      <c r="C232" t="s">
        <v>1323</v>
      </c>
      <c r="D232" t="s">
        <v>457</v>
      </c>
      <c r="E232" t="s">
        <v>458</v>
      </c>
      <c r="F232" s="1" t="str">
        <f t="shared" si="7"/>
        <v>人文處</v>
      </c>
    </row>
    <row r="233" spans="1:6" x14ac:dyDescent="0.25">
      <c r="A233" s="1" t="str">
        <f t="shared" si="6"/>
        <v>人文處231</v>
      </c>
      <c r="B233" s="1">
        <f>COUNTIFS($C$3:$C233,$C233)</f>
        <v>231</v>
      </c>
      <c r="C233" t="s">
        <v>1323</v>
      </c>
      <c r="D233" t="s">
        <v>459</v>
      </c>
      <c r="E233" t="s">
        <v>460</v>
      </c>
      <c r="F233" s="1" t="str">
        <f t="shared" si="7"/>
        <v>人文處</v>
      </c>
    </row>
    <row r="234" spans="1:6" x14ac:dyDescent="0.25">
      <c r="A234" s="1" t="str">
        <f t="shared" si="6"/>
        <v>人文處232</v>
      </c>
      <c r="B234" s="1">
        <f>COUNTIFS($C$3:$C234,$C234)</f>
        <v>232</v>
      </c>
      <c r="C234" t="s">
        <v>1323</v>
      </c>
      <c r="D234" t="s">
        <v>461</v>
      </c>
      <c r="E234" t="s">
        <v>462</v>
      </c>
      <c r="F234" s="1" t="str">
        <f t="shared" si="7"/>
        <v>人文處</v>
      </c>
    </row>
    <row r="235" spans="1:6" x14ac:dyDescent="0.25">
      <c r="A235" s="1" t="str">
        <f t="shared" si="6"/>
        <v>人文處233</v>
      </c>
      <c r="B235" s="1">
        <f>COUNTIFS($C$3:$C235,$C235)</f>
        <v>233</v>
      </c>
      <c r="C235" t="s">
        <v>1323</v>
      </c>
      <c r="D235" t="s">
        <v>463</v>
      </c>
      <c r="E235" t="s">
        <v>464</v>
      </c>
      <c r="F235" s="1" t="str">
        <f t="shared" si="7"/>
        <v>人文處</v>
      </c>
    </row>
    <row r="236" spans="1:6" x14ac:dyDescent="0.25">
      <c r="A236" s="1" t="str">
        <f t="shared" si="6"/>
        <v>人文處234</v>
      </c>
      <c r="B236" s="1">
        <f>COUNTIFS($C$3:$C236,$C236)</f>
        <v>234</v>
      </c>
      <c r="C236" t="s">
        <v>1323</v>
      </c>
      <c r="D236" t="s">
        <v>465</v>
      </c>
      <c r="E236" t="s">
        <v>466</v>
      </c>
      <c r="F236" s="1" t="str">
        <f t="shared" si="7"/>
        <v>人文處</v>
      </c>
    </row>
    <row r="237" spans="1:6" x14ac:dyDescent="0.25">
      <c r="A237" s="1" t="str">
        <f t="shared" si="6"/>
        <v>人文處235</v>
      </c>
      <c r="B237" s="1">
        <f>COUNTIFS($C$3:$C237,$C237)</f>
        <v>235</v>
      </c>
      <c r="C237" t="s">
        <v>1323</v>
      </c>
      <c r="D237" t="s">
        <v>467</v>
      </c>
      <c r="E237" t="s">
        <v>468</v>
      </c>
      <c r="F237" s="1" t="str">
        <f t="shared" si="7"/>
        <v>人文處</v>
      </c>
    </row>
    <row r="238" spans="1:6" x14ac:dyDescent="0.25">
      <c r="A238" s="1" t="str">
        <f t="shared" si="6"/>
        <v>人文處236</v>
      </c>
      <c r="B238" s="1">
        <f>COUNTIFS($C$3:$C238,$C238)</f>
        <v>236</v>
      </c>
      <c r="C238" t="s">
        <v>1323</v>
      </c>
      <c r="D238" t="s">
        <v>469</v>
      </c>
      <c r="E238" t="s">
        <v>470</v>
      </c>
      <c r="F238" s="1" t="str">
        <f t="shared" si="7"/>
        <v>人文處</v>
      </c>
    </row>
    <row r="239" spans="1:6" x14ac:dyDescent="0.25">
      <c r="A239" s="1" t="str">
        <f t="shared" si="6"/>
        <v>人文處237</v>
      </c>
      <c r="B239" s="1">
        <f>COUNTIFS($C$3:$C239,$C239)</f>
        <v>237</v>
      </c>
      <c r="C239" t="s">
        <v>1323</v>
      </c>
      <c r="D239" t="s">
        <v>471</v>
      </c>
      <c r="E239" t="s">
        <v>472</v>
      </c>
      <c r="F239" s="1" t="str">
        <f t="shared" si="7"/>
        <v>人文處</v>
      </c>
    </row>
    <row r="240" spans="1:6" x14ac:dyDescent="0.25">
      <c r="A240" s="1" t="str">
        <f t="shared" si="6"/>
        <v>人文處238</v>
      </c>
      <c r="B240" s="1">
        <f>COUNTIFS($C$3:$C240,$C240)</f>
        <v>238</v>
      </c>
      <c r="C240" t="s">
        <v>1323</v>
      </c>
      <c r="D240" t="s">
        <v>473</v>
      </c>
      <c r="E240" t="s">
        <v>474</v>
      </c>
      <c r="F240" s="1" t="str">
        <f t="shared" si="7"/>
        <v>人文處</v>
      </c>
    </row>
    <row r="241" spans="1:6" x14ac:dyDescent="0.25">
      <c r="A241" s="1" t="str">
        <f t="shared" si="6"/>
        <v>人文處239</v>
      </c>
      <c r="B241" s="1">
        <f>COUNTIFS($C$3:$C241,$C241)</f>
        <v>239</v>
      </c>
      <c r="C241" t="s">
        <v>1323</v>
      </c>
      <c r="D241" t="s">
        <v>475</v>
      </c>
      <c r="E241" t="s">
        <v>476</v>
      </c>
      <c r="F241" s="1" t="str">
        <f t="shared" si="7"/>
        <v>人文處</v>
      </c>
    </row>
    <row r="242" spans="1:6" x14ac:dyDescent="0.25">
      <c r="A242" s="1" t="str">
        <f t="shared" si="6"/>
        <v>人文處240</v>
      </c>
      <c r="B242" s="1">
        <f>COUNTIFS($C$3:$C242,$C242)</f>
        <v>240</v>
      </c>
      <c r="C242" t="s">
        <v>1323</v>
      </c>
      <c r="D242" t="s">
        <v>477</v>
      </c>
      <c r="E242" t="s">
        <v>478</v>
      </c>
      <c r="F242" s="1" t="str">
        <f t="shared" si="7"/>
        <v>人文處</v>
      </c>
    </row>
    <row r="243" spans="1:6" x14ac:dyDescent="0.25">
      <c r="A243" s="1" t="str">
        <f t="shared" si="6"/>
        <v>人文處241</v>
      </c>
      <c r="B243" s="1">
        <f>COUNTIFS($C$3:$C243,$C243)</f>
        <v>241</v>
      </c>
      <c r="C243" t="s">
        <v>1323</v>
      </c>
      <c r="D243" t="s">
        <v>479</v>
      </c>
      <c r="E243" t="s">
        <v>480</v>
      </c>
      <c r="F243" s="1" t="str">
        <f t="shared" si="7"/>
        <v>人文處</v>
      </c>
    </row>
    <row r="244" spans="1:6" x14ac:dyDescent="0.25">
      <c r="A244" s="1" t="str">
        <f t="shared" si="6"/>
        <v>人文處242</v>
      </c>
      <c r="B244" s="1">
        <f>COUNTIFS($C$3:$C244,$C244)</f>
        <v>242</v>
      </c>
      <c r="C244" t="s">
        <v>1323</v>
      </c>
      <c r="D244" t="s">
        <v>481</v>
      </c>
      <c r="E244" t="s">
        <v>482</v>
      </c>
      <c r="F244" s="1" t="str">
        <f t="shared" si="7"/>
        <v>人文處</v>
      </c>
    </row>
    <row r="245" spans="1:6" x14ac:dyDescent="0.25">
      <c r="A245" s="1" t="str">
        <f t="shared" si="6"/>
        <v>人文處243</v>
      </c>
      <c r="B245" s="1">
        <f>COUNTIFS($C$3:$C245,$C245)</f>
        <v>243</v>
      </c>
      <c r="C245" t="s">
        <v>1323</v>
      </c>
      <c r="D245" t="s">
        <v>483</v>
      </c>
      <c r="E245" t="s">
        <v>484</v>
      </c>
      <c r="F245" s="1" t="str">
        <f t="shared" si="7"/>
        <v>人文處</v>
      </c>
    </row>
    <row r="246" spans="1:6" x14ac:dyDescent="0.25">
      <c r="A246" s="1" t="str">
        <f t="shared" si="6"/>
        <v>人文處244</v>
      </c>
      <c r="B246" s="1">
        <f>COUNTIFS($C$3:$C246,$C246)</f>
        <v>244</v>
      </c>
      <c r="C246" t="s">
        <v>1323</v>
      </c>
      <c r="D246" t="s">
        <v>485</v>
      </c>
      <c r="E246" t="s">
        <v>486</v>
      </c>
      <c r="F246" s="1" t="str">
        <f t="shared" si="7"/>
        <v>人文處</v>
      </c>
    </row>
    <row r="247" spans="1:6" x14ac:dyDescent="0.25">
      <c r="A247" s="1" t="str">
        <f t="shared" si="6"/>
        <v>人文處245</v>
      </c>
      <c r="B247" s="1">
        <f>COUNTIFS($C$3:$C247,$C247)</f>
        <v>245</v>
      </c>
      <c r="C247" t="s">
        <v>1323</v>
      </c>
      <c r="D247" t="s">
        <v>487</v>
      </c>
      <c r="E247" t="s">
        <v>488</v>
      </c>
      <c r="F247" s="1" t="str">
        <f t="shared" si="7"/>
        <v>人文處</v>
      </c>
    </row>
    <row r="248" spans="1:6" x14ac:dyDescent="0.25">
      <c r="A248" s="1" t="str">
        <f t="shared" si="6"/>
        <v>人文處246</v>
      </c>
      <c r="B248" s="1">
        <f>COUNTIFS($C$3:$C248,$C248)</f>
        <v>246</v>
      </c>
      <c r="C248" t="s">
        <v>1323</v>
      </c>
      <c r="D248" t="s">
        <v>489</v>
      </c>
      <c r="E248" t="s">
        <v>182</v>
      </c>
      <c r="F248" s="1" t="str">
        <f t="shared" si="7"/>
        <v>人文處</v>
      </c>
    </row>
    <row r="249" spans="1:6" x14ac:dyDescent="0.25">
      <c r="A249" s="1" t="str">
        <f t="shared" si="6"/>
        <v>人文處247</v>
      </c>
      <c r="B249" s="1">
        <f>COUNTIFS($C$3:$C249,$C249)</f>
        <v>247</v>
      </c>
      <c r="C249" t="s">
        <v>1323</v>
      </c>
      <c r="D249" t="s">
        <v>490</v>
      </c>
      <c r="E249" t="s">
        <v>188</v>
      </c>
      <c r="F249" s="1" t="str">
        <f t="shared" si="7"/>
        <v>人文處</v>
      </c>
    </row>
    <row r="250" spans="1:6" x14ac:dyDescent="0.25">
      <c r="A250" s="1" t="str">
        <f t="shared" si="6"/>
        <v>人文處248</v>
      </c>
      <c r="B250" s="1">
        <f>COUNTIFS($C$3:$C250,$C250)</f>
        <v>248</v>
      </c>
      <c r="C250" t="s">
        <v>1323</v>
      </c>
      <c r="D250" t="s">
        <v>491</v>
      </c>
      <c r="E250" t="s">
        <v>492</v>
      </c>
      <c r="F250" s="1" t="str">
        <f t="shared" si="7"/>
        <v>人文處</v>
      </c>
    </row>
    <row r="251" spans="1:6" x14ac:dyDescent="0.25">
      <c r="A251" s="1" t="str">
        <f t="shared" si="6"/>
        <v>人文處249</v>
      </c>
      <c r="B251" s="1">
        <f>COUNTIFS($C$3:$C251,$C251)</f>
        <v>249</v>
      </c>
      <c r="C251" t="s">
        <v>1323</v>
      </c>
      <c r="D251" t="s">
        <v>493</v>
      </c>
      <c r="E251" t="s">
        <v>494</v>
      </c>
      <c r="F251" s="1" t="str">
        <f t="shared" si="7"/>
        <v>人文處</v>
      </c>
    </row>
    <row r="252" spans="1:6" x14ac:dyDescent="0.25">
      <c r="A252" s="1" t="str">
        <f t="shared" si="6"/>
        <v>人文處250</v>
      </c>
      <c r="B252" s="1">
        <f>COUNTIFS($C$3:$C252,$C252)</f>
        <v>250</v>
      </c>
      <c r="C252" t="s">
        <v>1323</v>
      </c>
      <c r="D252" t="s">
        <v>495</v>
      </c>
      <c r="E252" t="s">
        <v>496</v>
      </c>
      <c r="F252" s="1" t="str">
        <f t="shared" si="7"/>
        <v>人文處</v>
      </c>
    </row>
    <row r="253" spans="1:6" x14ac:dyDescent="0.25">
      <c r="A253" s="1" t="str">
        <f t="shared" si="6"/>
        <v>人文處251</v>
      </c>
      <c r="B253" s="1">
        <f>COUNTIFS($C$3:$C253,$C253)</f>
        <v>251</v>
      </c>
      <c r="C253" t="s">
        <v>1323</v>
      </c>
      <c r="D253" t="s">
        <v>497</v>
      </c>
      <c r="E253" t="s">
        <v>498</v>
      </c>
      <c r="F253" s="1" t="str">
        <f t="shared" si="7"/>
        <v>人文處</v>
      </c>
    </row>
    <row r="254" spans="1:6" x14ac:dyDescent="0.25">
      <c r="A254" s="1" t="str">
        <f t="shared" si="6"/>
        <v>人文處252</v>
      </c>
      <c r="B254" s="1">
        <f>COUNTIFS($C$3:$C254,$C254)</f>
        <v>252</v>
      </c>
      <c r="C254" t="s">
        <v>1323</v>
      </c>
      <c r="D254" t="s">
        <v>499</v>
      </c>
      <c r="E254" t="s">
        <v>500</v>
      </c>
      <c r="F254" s="1" t="str">
        <f t="shared" si="7"/>
        <v>人文處</v>
      </c>
    </row>
    <row r="255" spans="1:6" x14ac:dyDescent="0.25">
      <c r="A255" s="1" t="str">
        <f t="shared" si="6"/>
        <v>人文處253</v>
      </c>
      <c r="B255" s="1">
        <f>COUNTIFS($C$3:$C255,$C255)</f>
        <v>253</v>
      </c>
      <c r="C255" t="s">
        <v>1323</v>
      </c>
      <c r="D255" t="s">
        <v>501</v>
      </c>
      <c r="E255" t="s">
        <v>502</v>
      </c>
      <c r="F255" s="1" t="str">
        <f t="shared" si="7"/>
        <v>人文處</v>
      </c>
    </row>
    <row r="256" spans="1:6" x14ac:dyDescent="0.25">
      <c r="A256" s="1" t="str">
        <f t="shared" si="6"/>
        <v>人文處254</v>
      </c>
      <c r="B256" s="1">
        <f>COUNTIFS($C$3:$C256,$C256)</f>
        <v>254</v>
      </c>
      <c r="C256" t="s">
        <v>1323</v>
      </c>
      <c r="D256" t="s">
        <v>503</v>
      </c>
      <c r="E256" t="s">
        <v>504</v>
      </c>
      <c r="F256" s="1" t="str">
        <f t="shared" si="7"/>
        <v>人文處</v>
      </c>
    </row>
    <row r="257" spans="1:6" x14ac:dyDescent="0.25">
      <c r="A257" s="1" t="str">
        <f t="shared" si="6"/>
        <v>人文處255</v>
      </c>
      <c r="B257" s="1">
        <f>COUNTIFS($C$3:$C257,$C257)</f>
        <v>255</v>
      </c>
      <c r="C257" t="s">
        <v>1323</v>
      </c>
      <c r="D257" t="s">
        <v>505</v>
      </c>
      <c r="E257" t="s">
        <v>506</v>
      </c>
      <c r="F257" s="1" t="str">
        <f t="shared" si="7"/>
        <v>人文處</v>
      </c>
    </row>
    <row r="258" spans="1:6" x14ac:dyDescent="0.25">
      <c r="A258" s="1" t="str">
        <f t="shared" si="6"/>
        <v>人文處256</v>
      </c>
      <c r="B258" s="1">
        <f>COUNTIFS($C$3:$C258,$C258)</f>
        <v>256</v>
      </c>
      <c r="C258" t="s">
        <v>1323</v>
      </c>
      <c r="D258" t="s">
        <v>507</v>
      </c>
      <c r="E258" t="s">
        <v>508</v>
      </c>
      <c r="F258" s="1" t="str">
        <f t="shared" si="7"/>
        <v>人文處</v>
      </c>
    </row>
    <row r="259" spans="1:6" x14ac:dyDescent="0.25">
      <c r="A259" s="1" t="str">
        <f t="shared" si="6"/>
        <v>人文處257</v>
      </c>
      <c r="B259" s="1">
        <f>COUNTIFS($C$3:$C259,$C259)</f>
        <v>257</v>
      </c>
      <c r="C259" t="s">
        <v>1323</v>
      </c>
      <c r="D259" t="s">
        <v>509</v>
      </c>
      <c r="E259" t="s">
        <v>96</v>
      </c>
      <c r="F259" s="1" t="str">
        <f t="shared" si="7"/>
        <v>人文處</v>
      </c>
    </row>
    <row r="260" spans="1:6" x14ac:dyDescent="0.25">
      <c r="A260" s="1" t="str">
        <f t="shared" ref="A260:A323" si="8">$C260&amp;$B260</f>
        <v>人文處258</v>
      </c>
      <c r="B260" s="1">
        <f>COUNTIFS($C$3:$C260,$C260)</f>
        <v>258</v>
      </c>
      <c r="C260" t="s">
        <v>1323</v>
      </c>
      <c r="D260" t="s">
        <v>510</v>
      </c>
      <c r="E260" t="s">
        <v>511</v>
      </c>
      <c r="F260" s="1" t="str">
        <f t="shared" ref="F260:F323" si="9">C260</f>
        <v>人文處</v>
      </c>
    </row>
    <row r="261" spans="1:6" x14ac:dyDescent="0.25">
      <c r="A261" s="1" t="str">
        <f t="shared" si="8"/>
        <v>人文處259</v>
      </c>
      <c r="B261" s="1">
        <f>COUNTIFS($C$3:$C261,$C261)</f>
        <v>259</v>
      </c>
      <c r="C261" t="s">
        <v>1323</v>
      </c>
      <c r="D261" t="s">
        <v>512</v>
      </c>
      <c r="E261" t="s">
        <v>513</v>
      </c>
      <c r="F261" s="1" t="str">
        <f t="shared" si="9"/>
        <v>人文處</v>
      </c>
    </row>
    <row r="262" spans="1:6" x14ac:dyDescent="0.25">
      <c r="A262" s="1" t="str">
        <f t="shared" si="8"/>
        <v>人文處260</v>
      </c>
      <c r="B262" s="1">
        <f>COUNTIFS($C$3:$C262,$C262)</f>
        <v>260</v>
      </c>
      <c r="C262" t="s">
        <v>1323</v>
      </c>
      <c r="D262" t="s">
        <v>514</v>
      </c>
      <c r="E262" t="s">
        <v>515</v>
      </c>
      <c r="F262" s="1" t="str">
        <f t="shared" si="9"/>
        <v>人文處</v>
      </c>
    </row>
    <row r="263" spans="1:6" x14ac:dyDescent="0.25">
      <c r="A263" s="1" t="str">
        <f t="shared" si="8"/>
        <v>人文處261</v>
      </c>
      <c r="B263" s="1">
        <f>COUNTIFS($C$3:$C263,$C263)</f>
        <v>261</v>
      </c>
      <c r="C263" t="s">
        <v>1323</v>
      </c>
      <c r="D263" t="s">
        <v>516</v>
      </c>
      <c r="E263" t="s">
        <v>517</v>
      </c>
      <c r="F263" s="1" t="str">
        <f t="shared" si="9"/>
        <v>人文處</v>
      </c>
    </row>
    <row r="264" spans="1:6" x14ac:dyDescent="0.25">
      <c r="A264" s="1" t="str">
        <f t="shared" si="8"/>
        <v>人文處262</v>
      </c>
      <c r="B264" s="1">
        <f>COUNTIFS($C$3:$C264,$C264)</f>
        <v>262</v>
      </c>
      <c r="C264" t="s">
        <v>1323</v>
      </c>
      <c r="D264" t="s">
        <v>518</v>
      </c>
      <c r="E264" t="s">
        <v>519</v>
      </c>
      <c r="F264" s="1" t="str">
        <f t="shared" si="9"/>
        <v>人文處</v>
      </c>
    </row>
    <row r="265" spans="1:6" x14ac:dyDescent="0.25">
      <c r="A265" s="1" t="str">
        <f t="shared" si="8"/>
        <v>人文處263</v>
      </c>
      <c r="B265" s="1">
        <f>COUNTIFS($C$3:$C265,$C265)</f>
        <v>263</v>
      </c>
      <c r="C265" t="s">
        <v>1323</v>
      </c>
      <c r="D265" t="s">
        <v>520</v>
      </c>
      <c r="E265" t="s">
        <v>521</v>
      </c>
      <c r="F265" s="1" t="str">
        <f t="shared" si="9"/>
        <v>人文處</v>
      </c>
    </row>
    <row r="266" spans="1:6" x14ac:dyDescent="0.25">
      <c r="A266" s="1" t="str">
        <f t="shared" si="8"/>
        <v>人文處264</v>
      </c>
      <c r="B266" s="1">
        <f>COUNTIFS($C$3:$C266,$C266)</f>
        <v>264</v>
      </c>
      <c r="C266" t="s">
        <v>1323</v>
      </c>
      <c r="D266" t="s">
        <v>522</v>
      </c>
      <c r="E266" t="s">
        <v>523</v>
      </c>
      <c r="F266" s="1" t="str">
        <f t="shared" si="9"/>
        <v>人文處</v>
      </c>
    </row>
    <row r="267" spans="1:6" x14ac:dyDescent="0.25">
      <c r="A267" s="1" t="str">
        <f t="shared" si="8"/>
        <v>人文處265</v>
      </c>
      <c r="B267" s="1">
        <f>COUNTIFS($C$3:$C267,$C267)</f>
        <v>265</v>
      </c>
      <c r="C267" t="s">
        <v>1323</v>
      </c>
      <c r="D267" t="s">
        <v>524</v>
      </c>
      <c r="E267" t="s">
        <v>525</v>
      </c>
      <c r="F267" s="1" t="str">
        <f t="shared" si="9"/>
        <v>人文處</v>
      </c>
    </row>
    <row r="268" spans="1:6" x14ac:dyDescent="0.25">
      <c r="A268" s="1" t="str">
        <f t="shared" si="8"/>
        <v>人文處266</v>
      </c>
      <c r="B268" s="1">
        <f>COUNTIFS($C$3:$C268,$C268)</f>
        <v>266</v>
      </c>
      <c r="C268" t="s">
        <v>1323</v>
      </c>
      <c r="D268" t="s">
        <v>526</v>
      </c>
      <c r="E268" t="s">
        <v>527</v>
      </c>
      <c r="F268" s="1" t="str">
        <f t="shared" si="9"/>
        <v>人文處</v>
      </c>
    </row>
    <row r="269" spans="1:6" x14ac:dyDescent="0.25">
      <c r="A269" s="1" t="str">
        <f t="shared" si="8"/>
        <v>人文處267</v>
      </c>
      <c r="B269" s="1">
        <f>COUNTIFS($C$3:$C269,$C269)</f>
        <v>267</v>
      </c>
      <c r="C269" t="s">
        <v>1323</v>
      </c>
      <c r="D269" t="s">
        <v>528</v>
      </c>
      <c r="E269" t="s">
        <v>188</v>
      </c>
      <c r="F269" s="1" t="str">
        <f t="shared" si="9"/>
        <v>人文處</v>
      </c>
    </row>
    <row r="270" spans="1:6" x14ac:dyDescent="0.25">
      <c r="A270" s="1" t="str">
        <f t="shared" si="8"/>
        <v>人文處268</v>
      </c>
      <c r="B270" s="1">
        <f>COUNTIFS($C$3:$C270,$C270)</f>
        <v>268</v>
      </c>
      <c r="C270" t="s">
        <v>1323</v>
      </c>
      <c r="D270" t="s">
        <v>529</v>
      </c>
      <c r="E270" t="s">
        <v>530</v>
      </c>
      <c r="F270" s="1" t="str">
        <f t="shared" si="9"/>
        <v>人文處</v>
      </c>
    </row>
    <row r="271" spans="1:6" x14ac:dyDescent="0.25">
      <c r="A271" s="1" t="str">
        <f t="shared" si="8"/>
        <v>人文處269</v>
      </c>
      <c r="B271" s="1">
        <f>COUNTIFS($C$3:$C271,$C271)</f>
        <v>269</v>
      </c>
      <c r="C271" t="s">
        <v>1323</v>
      </c>
      <c r="D271" t="s">
        <v>531</v>
      </c>
      <c r="E271" t="s">
        <v>182</v>
      </c>
      <c r="F271" s="1" t="str">
        <f t="shared" si="9"/>
        <v>人文處</v>
      </c>
    </row>
    <row r="272" spans="1:6" x14ac:dyDescent="0.25">
      <c r="A272" s="1" t="str">
        <f t="shared" si="8"/>
        <v>人文處270</v>
      </c>
      <c r="B272" s="1">
        <f>COUNTIFS($C$3:$C272,$C272)</f>
        <v>270</v>
      </c>
      <c r="C272" t="s">
        <v>1323</v>
      </c>
      <c r="D272" t="s">
        <v>532</v>
      </c>
      <c r="E272" t="s">
        <v>533</v>
      </c>
      <c r="F272" s="1" t="str">
        <f t="shared" si="9"/>
        <v>人文處</v>
      </c>
    </row>
    <row r="273" spans="1:6" x14ac:dyDescent="0.25">
      <c r="A273" s="1" t="str">
        <f t="shared" si="8"/>
        <v>人文處271</v>
      </c>
      <c r="B273" s="1">
        <f>COUNTIFS($C$3:$C273,$C273)</f>
        <v>271</v>
      </c>
      <c r="C273" t="s">
        <v>1323</v>
      </c>
      <c r="D273" t="s">
        <v>534</v>
      </c>
      <c r="E273" t="s">
        <v>535</v>
      </c>
      <c r="F273" s="1" t="str">
        <f t="shared" si="9"/>
        <v>人文處</v>
      </c>
    </row>
    <row r="274" spans="1:6" x14ac:dyDescent="0.25">
      <c r="A274" s="1" t="str">
        <f t="shared" si="8"/>
        <v>人文處272</v>
      </c>
      <c r="B274" s="1">
        <f>COUNTIFS($C$3:$C274,$C274)</f>
        <v>272</v>
      </c>
      <c r="C274" t="s">
        <v>1323</v>
      </c>
      <c r="D274" t="s">
        <v>536</v>
      </c>
      <c r="E274" t="s">
        <v>537</v>
      </c>
      <c r="F274" s="1" t="str">
        <f t="shared" si="9"/>
        <v>人文處</v>
      </c>
    </row>
    <row r="275" spans="1:6" x14ac:dyDescent="0.25">
      <c r="A275" s="1" t="str">
        <f t="shared" si="8"/>
        <v>人文處273</v>
      </c>
      <c r="B275" s="1">
        <f>COUNTIFS($C$3:$C275,$C275)</f>
        <v>273</v>
      </c>
      <c r="C275" t="s">
        <v>1323</v>
      </c>
      <c r="D275" t="s">
        <v>538</v>
      </c>
      <c r="E275" t="s">
        <v>539</v>
      </c>
      <c r="F275" s="1" t="str">
        <f t="shared" si="9"/>
        <v>人文處</v>
      </c>
    </row>
    <row r="276" spans="1:6" x14ac:dyDescent="0.25">
      <c r="A276" s="1" t="str">
        <f t="shared" si="8"/>
        <v>人文處274</v>
      </c>
      <c r="B276" s="1">
        <f>COUNTIFS($C$3:$C276,$C276)</f>
        <v>274</v>
      </c>
      <c r="C276" t="s">
        <v>1323</v>
      </c>
      <c r="D276" t="s">
        <v>540</v>
      </c>
      <c r="E276" t="s">
        <v>541</v>
      </c>
      <c r="F276" s="1" t="str">
        <f t="shared" si="9"/>
        <v>人文處</v>
      </c>
    </row>
    <row r="277" spans="1:6" x14ac:dyDescent="0.25">
      <c r="A277" s="1" t="str">
        <f t="shared" si="8"/>
        <v>人文處275</v>
      </c>
      <c r="B277" s="1">
        <f>COUNTIFS($C$3:$C277,$C277)</f>
        <v>275</v>
      </c>
      <c r="C277" t="s">
        <v>1323</v>
      </c>
      <c r="D277" t="s">
        <v>542</v>
      </c>
      <c r="E277" t="s">
        <v>543</v>
      </c>
      <c r="F277" s="1" t="str">
        <f t="shared" si="9"/>
        <v>人文處</v>
      </c>
    </row>
    <row r="278" spans="1:6" x14ac:dyDescent="0.25">
      <c r="A278" s="1" t="str">
        <f t="shared" si="8"/>
        <v>人文處276</v>
      </c>
      <c r="B278" s="1">
        <f>COUNTIFS($C$3:$C278,$C278)</f>
        <v>276</v>
      </c>
      <c r="C278" t="s">
        <v>1323</v>
      </c>
      <c r="D278" t="s">
        <v>544</v>
      </c>
      <c r="E278" t="s">
        <v>545</v>
      </c>
      <c r="F278" s="1" t="str">
        <f t="shared" si="9"/>
        <v>人文處</v>
      </c>
    </row>
    <row r="279" spans="1:6" x14ac:dyDescent="0.25">
      <c r="A279" s="1" t="str">
        <f t="shared" si="8"/>
        <v>人文處277</v>
      </c>
      <c r="B279" s="1">
        <f>COUNTIFS($C$3:$C279,$C279)</f>
        <v>277</v>
      </c>
      <c r="C279" t="s">
        <v>1323</v>
      </c>
      <c r="D279" t="s">
        <v>546</v>
      </c>
      <c r="E279" t="s">
        <v>547</v>
      </c>
      <c r="F279" s="1" t="str">
        <f t="shared" si="9"/>
        <v>人文處</v>
      </c>
    </row>
    <row r="280" spans="1:6" x14ac:dyDescent="0.25">
      <c r="A280" s="1" t="str">
        <f t="shared" si="8"/>
        <v>人文處278</v>
      </c>
      <c r="B280" s="1">
        <f>COUNTIFS($C$3:$C280,$C280)</f>
        <v>278</v>
      </c>
      <c r="C280" t="s">
        <v>1323</v>
      </c>
      <c r="D280" t="s">
        <v>548</v>
      </c>
      <c r="E280" t="s">
        <v>549</v>
      </c>
      <c r="F280" s="1" t="str">
        <f t="shared" si="9"/>
        <v>人文處</v>
      </c>
    </row>
    <row r="281" spans="1:6" x14ac:dyDescent="0.25">
      <c r="A281" s="1" t="str">
        <f t="shared" si="8"/>
        <v>人文處279</v>
      </c>
      <c r="B281" s="1">
        <f>COUNTIFS($C$3:$C281,$C281)</f>
        <v>279</v>
      </c>
      <c r="C281" t="s">
        <v>1323</v>
      </c>
      <c r="D281" t="s">
        <v>550</v>
      </c>
      <c r="E281" t="s">
        <v>551</v>
      </c>
      <c r="F281" s="1" t="str">
        <f t="shared" si="9"/>
        <v>人文處</v>
      </c>
    </row>
    <row r="282" spans="1:6" x14ac:dyDescent="0.25">
      <c r="A282" s="1" t="str">
        <f t="shared" si="8"/>
        <v>人文處280</v>
      </c>
      <c r="B282" s="1">
        <f>COUNTIFS($C$3:$C282,$C282)</f>
        <v>280</v>
      </c>
      <c r="C282" t="s">
        <v>1323</v>
      </c>
      <c r="D282" t="s">
        <v>552</v>
      </c>
      <c r="E282" t="s">
        <v>553</v>
      </c>
      <c r="F282" s="1" t="str">
        <f t="shared" si="9"/>
        <v>人文處</v>
      </c>
    </row>
    <row r="283" spans="1:6" x14ac:dyDescent="0.25">
      <c r="A283" s="1" t="str">
        <f t="shared" si="8"/>
        <v>人文處281</v>
      </c>
      <c r="B283" s="1">
        <f>COUNTIFS($C$3:$C283,$C283)</f>
        <v>281</v>
      </c>
      <c r="C283" t="s">
        <v>1323</v>
      </c>
      <c r="D283" t="s">
        <v>554</v>
      </c>
      <c r="E283" t="s">
        <v>555</v>
      </c>
      <c r="F283" s="1" t="str">
        <f t="shared" si="9"/>
        <v>人文處</v>
      </c>
    </row>
    <row r="284" spans="1:6" x14ac:dyDescent="0.25">
      <c r="A284" s="1" t="str">
        <f t="shared" si="8"/>
        <v>人文處282</v>
      </c>
      <c r="B284" s="1">
        <f>COUNTIFS($C$3:$C284,$C284)</f>
        <v>282</v>
      </c>
      <c r="C284" t="s">
        <v>1323</v>
      </c>
      <c r="D284" t="s">
        <v>556</v>
      </c>
      <c r="E284" t="s">
        <v>557</v>
      </c>
      <c r="F284" s="1" t="str">
        <f t="shared" si="9"/>
        <v>人文處</v>
      </c>
    </row>
    <row r="285" spans="1:6" x14ac:dyDescent="0.25">
      <c r="A285" s="1" t="str">
        <f t="shared" si="8"/>
        <v>人文處283</v>
      </c>
      <c r="B285" s="1">
        <f>COUNTIFS($C$3:$C285,$C285)</f>
        <v>283</v>
      </c>
      <c r="C285" t="s">
        <v>1323</v>
      </c>
      <c r="D285" t="s">
        <v>558</v>
      </c>
      <c r="E285" t="s">
        <v>559</v>
      </c>
      <c r="F285" s="1" t="str">
        <f t="shared" si="9"/>
        <v>人文處</v>
      </c>
    </row>
    <row r="286" spans="1:6" x14ac:dyDescent="0.25">
      <c r="A286" s="1" t="str">
        <f t="shared" si="8"/>
        <v>人文處284</v>
      </c>
      <c r="B286" s="1">
        <f>COUNTIFS($C$3:$C286,$C286)</f>
        <v>284</v>
      </c>
      <c r="C286" t="s">
        <v>1323</v>
      </c>
      <c r="D286" t="s">
        <v>560</v>
      </c>
      <c r="E286" t="s">
        <v>561</v>
      </c>
      <c r="F286" s="1" t="str">
        <f t="shared" si="9"/>
        <v>人文處</v>
      </c>
    </row>
    <row r="287" spans="1:6" x14ac:dyDescent="0.25">
      <c r="A287" s="1" t="str">
        <f t="shared" si="8"/>
        <v>人文處285</v>
      </c>
      <c r="B287" s="1">
        <f>COUNTIFS($C$3:$C287,$C287)</f>
        <v>285</v>
      </c>
      <c r="C287" t="s">
        <v>1323</v>
      </c>
      <c r="D287" t="s">
        <v>562</v>
      </c>
      <c r="E287" t="s">
        <v>563</v>
      </c>
      <c r="F287" s="1" t="str">
        <f t="shared" si="9"/>
        <v>人文處</v>
      </c>
    </row>
    <row r="288" spans="1:6" x14ac:dyDescent="0.25">
      <c r="A288" s="1" t="str">
        <f t="shared" si="8"/>
        <v>人文處286</v>
      </c>
      <c r="B288" s="1">
        <f>COUNTIFS($C$3:$C288,$C288)</f>
        <v>286</v>
      </c>
      <c r="C288" t="s">
        <v>1323</v>
      </c>
      <c r="D288" t="s">
        <v>564</v>
      </c>
      <c r="E288" t="s">
        <v>565</v>
      </c>
      <c r="F288" s="1" t="str">
        <f t="shared" si="9"/>
        <v>人文處</v>
      </c>
    </row>
    <row r="289" spans="1:6" x14ac:dyDescent="0.25">
      <c r="A289" s="1" t="str">
        <f t="shared" si="8"/>
        <v>人文處287</v>
      </c>
      <c r="B289" s="1">
        <f>COUNTIFS($C$3:$C289,$C289)</f>
        <v>287</v>
      </c>
      <c r="C289" t="s">
        <v>1323</v>
      </c>
      <c r="D289" t="s">
        <v>566</v>
      </c>
      <c r="E289" t="s">
        <v>567</v>
      </c>
      <c r="F289" s="1" t="str">
        <f t="shared" si="9"/>
        <v>人文處</v>
      </c>
    </row>
    <row r="290" spans="1:6" x14ac:dyDescent="0.25">
      <c r="A290" s="1" t="str">
        <f t="shared" si="8"/>
        <v>人文處288</v>
      </c>
      <c r="B290" s="1">
        <f>COUNTIFS($C$3:$C290,$C290)</f>
        <v>288</v>
      </c>
      <c r="C290" t="s">
        <v>1323</v>
      </c>
      <c r="D290" t="s">
        <v>568</v>
      </c>
      <c r="E290" t="s">
        <v>569</v>
      </c>
      <c r="F290" s="1" t="str">
        <f t="shared" si="9"/>
        <v>人文處</v>
      </c>
    </row>
    <row r="291" spans="1:6" x14ac:dyDescent="0.25">
      <c r="A291" s="1" t="str">
        <f t="shared" si="8"/>
        <v>人文處289</v>
      </c>
      <c r="B291" s="1">
        <f>COUNTIFS($C$3:$C291,$C291)</f>
        <v>289</v>
      </c>
      <c r="C291" t="s">
        <v>1323</v>
      </c>
      <c r="D291" t="s">
        <v>570</v>
      </c>
      <c r="E291" t="s">
        <v>571</v>
      </c>
      <c r="F291" s="1" t="str">
        <f t="shared" si="9"/>
        <v>人文處</v>
      </c>
    </row>
    <row r="292" spans="1:6" x14ac:dyDescent="0.25">
      <c r="A292" s="1" t="str">
        <f t="shared" si="8"/>
        <v>人文處290</v>
      </c>
      <c r="B292" s="1">
        <f>COUNTIFS($C$3:$C292,$C292)</f>
        <v>290</v>
      </c>
      <c r="C292" t="s">
        <v>1323</v>
      </c>
      <c r="D292" t="s">
        <v>572</v>
      </c>
      <c r="E292" t="s">
        <v>573</v>
      </c>
      <c r="F292" s="1" t="str">
        <f t="shared" si="9"/>
        <v>人文處</v>
      </c>
    </row>
    <row r="293" spans="1:6" x14ac:dyDescent="0.25">
      <c r="A293" s="1" t="str">
        <f t="shared" si="8"/>
        <v>人文處291</v>
      </c>
      <c r="B293" s="1">
        <f>COUNTIFS($C$3:$C293,$C293)</f>
        <v>291</v>
      </c>
      <c r="C293" t="s">
        <v>1323</v>
      </c>
      <c r="D293" t="s">
        <v>574</v>
      </c>
      <c r="E293" t="s">
        <v>575</v>
      </c>
      <c r="F293" s="1" t="str">
        <f t="shared" si="9"/>
        <v>人文處</v>
      </c>
    </row>
    <row r="294" spans="1:6" x14ac:dyDescent="0.25">
      <c r="A294" s="1" t="str">
        <f t="shared" si="8"/>
        <v>人文處292</v>
      </c>
      <c r="B294" s="1">
        <f>COUNTIFS($C$3:$C294,$C294)</f>
        <v>292</v>
      </c>
      <c r="C294" t="s">
        <v>1323</v>
      </c>
      <c r="D294" t="s">
        <v>576</v>
      </c>
      <c r="E294" t="s">
        <v>577</v>
      </c>
      <c r="F294" s="1" t="str">
        <f t="shared" si="9"/>
        <v>人文處</v>
      </c>
    </row>
    <row r="295" spans="1:6" x14ac:dyDescent="0.25">
      <c r="A295" s="1" t="str">
        <f t="shared" si="8"/>
        <v>人文處293</v>
      </c>
      <c r="B295" s="1">
        <f>COUNTIFS($C$3:$C295,$C295)</f>
        <v>293</v>
      </c>
      <c r="C295" t="s">
        <v>1323</v>
      </c>
      <c r="D295" t="s">
        <v>578</v>
      </c>
      <c r="E295" t="s">
        <v>579</v>
      </c>
      <c r="F295" s="1" t="str">
        <f t="shared" si="9"/>
        <v>人文處</v>
      </c>
    </row>
    <row r="296" spans="1:6" x14ac:dyDescent="0.25">
      <c r="A296" s="1" t="str">
        <f t="shared" si="8"/>
        <v>人文處294</v>
      </c>
      <c r="B296" s="1">
        <f>COUNTIFS($C$3:$C296,$C296)</f>
        <v>294</v>
      </c>
      <c r="C296" t="s">
        <v>1323</v>
      </c>
      <c r="D296" t="s">
        <v>580</v>
      </c>
      <c r="E296" t="s">
        <v>581</v>
      </c>
      <c r="F296" s="1" t="str">
        <f t="shared" si="9"/>
        <v>人文處</v>
      </c>
    </row>
    <row r="297" spans="1:6" x14ac:dyDescent="0.25">
      <c r="A297" s="1" t="str">
        <f t="shared" si="8"/>
        <v>人文處295</v>
      </c>
      <c r="B297" s="1">
        <f>COUNTIFS($C$3:$C297,$C297)</f>
        <v>295</v>
      </c>
      <c r="C297" t="s">
        <v>1323</v>
      </c>
      <c r="D297" t="s">
        <v>582</v>
      </c>
      <c r="E297" t="s">
        <v>583</v>
      </c>
      <c r="F297" s="1" t="str">
        <f t="shared" si="9"/>
        <v>人文處</v>
      </c>
    </row>
    <row r="298" spans="1:6" x14ac:dyDescent="0.25">
      <c r="A298" s="1" t="str">
        <f t="shared" si="8"/>
        <v>人文處296</v>
      </c>
      <c r="B298" s="1">
        <f>COUNTIFS($C$3:$C298,$C298)</f>
        <v>296</v>
      </c>
      <c r="C298" t="s">
        <v>1323</v>
      </c>
      <c r="D298" t="s">
        <v>584</v>
      </c>
      <c r="E298" t="s">
        <v>585</v>
      </c>
      <c r="F298" s="1" t="str">
        <f t="shared" si="9"/>
        <v>人文處</v>
      </c>
    </row>
    <row r="299" spans="1:6" x14ac:dyDescent="0.25">
      <c r="A299" s="1" t="str">
        <f t="shared" si="8"/>
        <v>人文處297</v>
      </c>
      <c r="B299" s="1">
        <f>COUNTIFS($C$3:$C299,$C299)</f>
        <v>297</v>
      </c>
      <c r="C299" t="s">
        <v>1323</v>
      </c>
      <c r="D299" t="s">
        <v>586</v>
      </c>
      <c r="E299" t="s">
        <v>587</v>
      </c>
      <c r="F299" s="1" t="str">
        <f t="shared" si="9"/>
        <v>人文處</v>
      </c>
    </row>
    <row r="300" spans="1:6" x14ac:dyDescent="0.25">
      <c r="A300" s="1" t="str">
        <f t="shared" si="8"/>
        <v>人文處298</v>
      </c>
      <c r="B300" s="1">
        <f>COUNTIFS($C$3:$C300,$C300)</f>
        <v>298</v>
      </c>
      <c r="C300" t="s">
        <v>1323</v>
      </c>
      <c r="D300" t="s">
        <v>588</v>
      </c>
      <c r="E300" t="s">
        <v>589</v>
      </c>
      <c r="F300" s="1" t="str">
        <f t="shared" si="9"/>
        <v>人文處</v>
      </c>
    </row>
    <row r="301" spans="1:6" x14ac:dyDescent="0.25">
      <c r="A301" s="1" t="str">
        <f t="shared" si="8"/>
        <v>人文處299</v>
      </c>
      <c r="B301" s="1">
        <f>COUNTIFS($C$3:$C301,$C301)</f>
        <v>299</v>
      </c>
      <c r="C301" t="s">
        <v>1323</v>
      </c>
      <c r="D301" t="s">
        <v>590</v>
      </c>
      <c r="E301" t="s">
        <v>591</v>
      </c>
      <c r="F301" s="1" t="str">
        <f t="shared" si="9"/>
        <v>人文處</v>
      </c>
    </row>
    <row r="302" spans="1:6" x14ac:dyDescent="0.25">
      <c r="A302" s="1" t="str">
        <f t="shared" si="8"/>
        <v>人文處300</v>
      </c>
      <c r="B302" s="1">
        <f>COUNTIFS($C$3:$C302,$C302)</f>
        <v>300</v>
      </c>
      <c r="C302" t="s">
        <v>1323</v>
      </c>
      <c r="D302" t="s">
        <v>592</v>
      </c>
      <c r="E302" t="s">
        <v>593</v>
      </c>
      <c r="F302" s="1" t="str">
        <f t="shared" si="9"/>
        <v>人文處</v>
      </c>
    </row>
    <row r="303" spans="1:6" x14ac:dyDescent="0.25">
      <c r="A303" s="1" t="str">
        <f t="shared" si="8"/>
        <v>人文處301</v>
      </c>
      <c r="B303" s="1">
        <f>COUNTIFS($C$3:$C303,$C303)</f>
        <v>301</v>
      </c>
      <c r="C303" t="s">
        <v>1323</v>
      </c>
      <c r="D303" t="s">
        <v>594</v>
      </c>
      <c r="E303" t="s">
        <v>595</v>
      </c>
      <c r="F303" s="1" t="str">
        <f t="shared" si="9"/>
        <v>人文處</v>
      </c>
    </row>
    <row r="304" spans="1:6" x14ac:dyDescent="0.25">
      <c r="A304" s="1" t="str">
        <f t="shared" si="8"/>
        <v>人文處302</v>
      </c>
      <c r="B304" s="1">
        <f>COUNTIFS($C$3:$C304,$C304)</f>
        <v>302</v>
      </c>
      <c r="C304" t="s">
        <v>1323</v>
      </c>
      <c r="D304" t="s">
        <v>596</v>
      </c>
      <c r="E304" t="s">
        <v>597</v>
      </c>
      <c r="F304" s="1" t="str">
        <f t="shared" si="9"/>
        <v>人文處</v>
      </c>
    </row>
    <row r="305" spans="1:6" x14ac:dyDescent="0.25">
      <c r="A305" s="1" t="str">
        <f t="shared" si="8"/>
        <v>人文處303</v>
      </c>
      <c r="B305" s="1">
        <f>COUNTIFS($C$3:$C305,$C305)</f>
        <v>303</v>
      </c>
      <c r="C305" t="s">
        <v>1323</v>
      </c>
      <c r="D305" t="s">
        <v>598</v>
      </c>
      <c r="E305" t="s">
        <v>599</v>
      </c>
      <c r="F305" s="1" t="str">
        <f t="shared" si="9"/>
        <v>人文處</v>
      </c>
    </row>
    <row r="306" spans="1:6" x14ac:dyDescent="0.25">
      <c r="A306" s="1" t="str">
        <f t="shared" si="8"/>
        <v>人文處304</v>
      </c>
      <c r="B306" s="1">
        <f>COUNTIFS($C$3:$C306,$C306)</f>
        <v>304</v>
      </c>
      <c r="C306" t="s">
        <v>1323</v>
      </c>
      <c r="D306" t="s">
        <v>600</v>
      </c>
      <c r="E306" t="s">
        <v>601</v>
      </c>
      <c r="F306" s="1" t="str">
        <f t="shared" si="9"/>
        <v>人文處</v>
      </c>
    </row>
    <row r="307" spans="1:6" x14ac:dyDescent="0.25">
      <c r="A307" s="1" t="str">
        <f t="shared" si="8"/>
        <v>人文處305</v>
      </c>
      <c r="B307" s="1">
        <f>COUNTIFS($C$3:$C307,$C307)</f>
        <v>305</v>
      </c>
      <c r="C307" t="s">
        <v>1323</v>
      </c>
      <c r="D307" t="s">
        <v>602</v>
      </c>
      <c r="E307" t="s">
        <v>603</v>
      </c>
      <c r="F307" s="1" t="str">
        <f t="shared" si="9"/>
        <v>人文處</v>
      </c>
    </row>
    <row r="308" spans="1:6" x14ac:dyDescent="0.25">
      <c r="A308" s="1" t="str">
        <f t="shared" si="8"/>
        <v>人文處306</v>
      </c>
      <c r="B308" s="1">
        <f>COUNTIFS($C$3:$C308,$C308)</f>
        <v>306</v>
      </c>
      <c r="C308" t="s">
        <v>1323</v>
      </c>
      <c r="D308" t="s">
        <v>604</v>
      </c>
      <c r="E308" t="s">
        <v>605</v>
      </c>
      <c r="F308" s="1" t="str">
        <f t="shared" si="9"/>
        <v>人文處</v>
      </c>
    </row>
    <row r="309" spans="1:6" x14ac:dyDescent="0.25">
      <c r="A309" s="1" t="str">
        <f t="shared" si="8"/>
        <v>人文處307</v>
      </c>
      <c r="B309" s="1">
        <f>COUNTIFS($C$3:$C309,$C309)</f>
        <v>307</v>
      </c>
      <c r="C309" t="s">
        <v>1323</v>
      </c>
      <c r="D309" t="s">
        <v>606</v>
      </c>
      <c r="E309" t="s">
        <v>607</v>
      </c>
      <c r="F309" s="1" t="str">
        <f t="shared" si="9"/>
        <v>人文處</v>
      </c>
    </row>
    <row r="310" spans="1:6" x14ac:dyDescent="0.25">
      <c r="A310" s="1" t="str">
        <f t="shared" si="8"/>
        <v>人文處308</v>
      </c>
      <c r="B310" s="1">
        <f>COUNTIFS($C$3:$C310,$C310)</f>
        <v>308</v>
      </c>
      <c r="C310" t="s">
        <v>1323</v>
      </c>
      <c r="D310" t="s">
        <v>608</v>
      </c>
      <c r="E310" t="s">
        <v>8</v>
      </c>
      <c r="F310" s="1" t="str">
        <f t="shared" si="9"/>
        <v>人文處</v>
      </c>
    </row>
    <row r="311" spans="1:6" x14ac:dyDescent="0.25">
      <c r="A311" s="1" t="str">
        <f t="shared" si="8"/>
        <v>人文處309</v>
      </c>
      <c r="B311" s="1">
        <f>COUNTIFS($C$3:$C311,$C311)</f>
        <v>309</v>
      </c>
      <c r="C311" t="s">
        <v>1323</v>
      </c>
      <c r="D311" t="s">
        <v>609</v>
      </c>
      <c r="E311" t="s">
        <v>610</v>
      </c>
      <c r="F311" s="1" t="str">
        <f t="shared" si="9"/>
        <v>人文處</v>
      </c>
    </row>
    <row r="312" spans="1:6" x14ac:dyDescent="0.25">
      <c r="A312" s="1" t="str">
        <f t="shared" si="8"/>
        <v>人文處310</v>
      </c>
      <c r="B312" s="1">
        <f>COUNTIFS($C$3:$C312,$C312)</f>
        <v>310</v>
      </c>
      <c r="C312" t="s">
        <v>1323</v>
      </c>
      <c r="D312" t="s">
        <v>611</v>
      </c>
      <c r="E312" t="s">
        <v>612</v>
      </c>
      <c r="F312" s="1" t="str">
        <f t="shared" si="9"/>
        <v>人文處</v>
      </c>
    </row>
    <row r="313" spans="1:6" x14ac:dyDescent="0.25">
      <c r="A313" s="1" t="str">
        <f t="shared" si="8"/>
        <v>人文處311</v>
      </c>
      <c r="B313" s="1">
        <f>COUNTIFS($C$3:$C313,$C313)</f>
        <v>311</v>
      </c>
      <c r="C313" t="s">
        <v>1323</v>
      </c>
      <c r="D313" t="s">
        <v>613</v>
      </c>
      <c r="E313" t="s">
        <v>614</v>
      </c>
      <c r="F313" s="1" t="str">
        <f t="shared" si="9"/>
        <v>人文處</v>
      </c>
    </row>
    <row r="314" spans="1:6" x14ac:dyDescent="0.25">
      <c r="A314" s="1" t="str">
        <f t="shared" si="8"/>
        <v>人文處312</v>
      </c>
      <c r="B314" s="1">
        <f>COUNTIFS($C$3:$C314,$C314)</f>
        <v>312</v>
      </c>
      <c r="C314" t="s">
        <v>1323</v>
      </c>
      <c r="D314" t="s">
        <v>615</v>
      </c>
      <c r="E314" t="s">
        <v>616</v>
      </c>
      <c r="F314" s="1" t="str">
        <f t="shared" si="9"/>
        <v>人文處</v>
      </c>
    </row>
    <row r="315" spans="1:6" x14ac:dyDescent="0.25">
      <c r="A315" s="1" t="str">
        <f t="shared" si="8"/>
        <v>人文處313</v>
      </c>
      <c r="B315" s="1">
        <f>COUNTIFS($C$3:$C315,$C315)</f>
        <v>313</v>
      </c>
      <c r="C315" t="s">
        <v>1323</v>
      </c>
      <c r="D315" t="s">
        <v>617</v>
      </c>
      <c r="E315" t="s">
        <v>618</v>
      </c>
      <c r="F315" s="1" t="str">
        <f t="shared" si="9"/>
        <v>人文處</v>
      </c>
    </row>
    <row r="316" spans="1:6" x14ac:dyDescent="0.25">
      <c r="A316" s="1" t="str">
        <f t="shared" si="8"/>
        <v>人文處314</v>
      </c>
      <c r="B316" s="1">
        <f>COUNTIFS($C$3:$C316,$C316)</f>
        <v>314</v>
      </c>
      <c r="C316" t="s">
        <v>1323</v>
      </c>
      <c r="D316" t="s">
        <v>619</v>
      </c>
      <c r="E316" t="s">
        <v>620</v>
      </c>
      <c r="F316" s="1" t="str">
        <f t="shared" si="9"/>
        <v>人文處</v>
      </c>
    </row>
    <row r="317" spans="1:6" x14ac:dyDescent="0.25">
      <c r="A317" s="1" t="str">
        <f t="shared" si="8"/>
        <v>人文處315</v>
      </c>
      <c r="B317" s="1">
        <f>COUNTIFS($C$3:$C317,$C317)</f>
        <v>315</v>
      </c>
      <c r="C317" t="s">
        <v>1323</v>
      </c>
      <c r="D317" t="s">
        <v>621</v>
      </c>
      <c r="E317" t="s">
        <v>622</v>
      </c>
      <c r="F317" s="1" t="str">
        <f t="shared" si="9"/>
        <v>人文處</v>
      </c>
    </row>
    <row r="318" spans="1:6" x14ac:dyDescent="0.25">
      <c r="A318" s="1" t="str">
        <f t="shared" si="8"/>
        <v>人文處316</v>
      </c>
      <c r="B318" s="1">
        <f>COUNTIFS($C$3:$C318,$C318)</f>
        <v>316</v>
      </c>
      <c r="C318" t="s">
        <v>1323</v>
      </c>
      <c r="D318" t="s">
        <v>623</v>
      </c>
      <c r="E318" t="s">
        <v>624</v>
      </c>
      <c r="F318" s="1" t="str">
        <f t="shared" si="9"/>
        <v>人文處</v>
      </c>
    </row>
    <row r="319" spans="1:6" x14ac:dyDescent="0.25">
      <c r="A319" s="1" t="str">
        <f t="shared" si="8"/>
        <v>人文處317</v>
      </c>
      <c r="B319" s="1">
        <f>COUNTIFS($C$3:$C319,$C319)</f>
        <v>317</v>
      </c>
      <c r="C319" t="s">
        <v>1323</v>
      </c>
      <c r="D319" t="s">
        <v>625</v>
      </c>
      <c r="E319" t="s">
        <v>626</v>
      </c>
      <c r="F319" s="1" t="str">
        <f t="shared" si="9"/>
        <v>人文處</v>
      </c>
    </row>
    <row r="320" spans="1:6" x14ac:dyDescent="0.25">
      <c r="A320" s="1" t="str">
        <f t="shared" si="8"/>
        <v>人文處318</v>
      </c>
      <c r="B320" s="1">
        <f>COUNTIFS($C$3:$C320,$C320)</f>
        <v>318</v>
      </c>
      <c r="C320" t="s">
        <v>1323</v>
      </c>
      <c r="D320" t="s">
        <v>627</v>
      </c>
      <c r="E320" t="s">
        <v>628</v>
      </c>
      <c r="F320" s="1" t="str">
        <f t="shared" si="9"/>
        <v>人文處</v>
      </c>
    </row>
    <row r="321" spans="1:6" x14ac:dyDescent="0.25">
      <c r="A321" s="1" t="str">
        <f t="shared" si="8"/>
        <v>工程處1</v>
      </c>
      <c r="B321" s="1">
        <f>COUNTIFS($C$3:$C321,$C321)</f>
        <v>1</v>
      </c>
      <c r="C321" t="s">
        <v>1324</v>
      </c>
      <c r="D321" t="s">
        <v>629</v>
      </c>
      <c r="E321" t="s">
        <v>630</v>
      </c>
      <c r="F321" s="1" t="str">
        <f t="shared" si="9"/>
        <v>工程處</v>
      </c>
    </row>
    <row r="322" spans="1:6" x14ac:dyDescent="0.25">
      <c r="A322" s="1" t="str">
        <f t="shared" si="8"/>
        <v>工程處2</v>
      </c>
      <c r="B322" s="1">
        <f>COUNTIFS($C$3:$C322,$C322)</f>
        <v>2</v>
      </c>
      <c r="C322" t="s">
        <v>1324</v>
      </c>
      <c r="D322" t="s">
        <v>631</v>
      </c>
      <c r="E322" t="s">
        <v>632</v>
      </c>
      <c r="F322" s="1" t="str">
        <f t="shared" si="9"/>
        <v>工程處</v>
      </c>
    </row>
    <row r="323" spans="1:6" x14ac:dyDescent="0.25">
      <c r="A323" s="1" t="str">
        <f t="shared" si="8"/>
        <v>工程處3</v>
      </c>
      <c r="B323" s="1">
        <f>COUNTIFS($C$3:$C323,$C323)</f>
        <v>3</v>
      </c>
      <c r="C323" t="s">
        <v>1324</v>
      </c>
      <c r="D323" t="s">
        <v>633</v>
      </c>
      <c r="E323" t="s">
        <v>634</v>
      </c>
      <c r="F323" s="1" t="str">
        <f t="shared" si="9"/>
        <v>工程處</v>
      </c>
    </row>
    <row r="324" spans="1:6" x14ac:dyDescent="0.25">
      <c r="A324" s="1" t="str">
        <f t="shared" ref="A324:A387" si="10">$C324&amp;$B324</f>
        <v>工程處4</v>
      </c>
      <c r="B324" s="1">
        <f>COUNTIFS($C$3:$C324,$C324)</f>
        <v>4</v>
      </c>
      <c r="C324" t="s">
        <v>1324</v>
      </c>
      <c r="D324" t="s">
        <v>635</v>
      </c>
      <c r="E324" t="s">
        <v>636</v>
      </c>
      <c r="F324" s="1" t="str">
        <f t="shared" ref="F324:F387" si="11">C324</f>
        <v>工程處</v>
      </c>
    </row>
    <row r="325" spans="1:6" x14ac:dyDescent="0.25">
      <c r="A325" s="1" t="str">
        <f t="shared" si="10"/>
        <v>工程處5</v>
      </c>
      <c r="B325" s="1">
        <f>COUNTIFS($C$3:$C325,$C325)</f>
        <v>5</v>
      </c>
      <c r="C325" t="s">
        <v>1324</v>
      </c>
      <c r="D325" t="s">
        <v>637</v>
      </c>
      <c r="E325" t="s">
        <v>638</v>
      </c>
      <c r="F325" s="1" t="str">
        <f t="shared" si="11"/>
        <v>工程處</v>
      </c>
    </row>
    <row r="326" spans="1:6" x14ac:dyDescent="0.25">
      <c r="A326" s="1" t="str">
        <f t="shared" si="10"/>
        <v>工程處6</v>
      </c>
      <c r="B326" s="1">
        <f>COUNTIFS($C$3:$C326,$C326)</f>
        <v>6</v>
      </c>
      <c r="C326" t="s">
        <v>1324</v>
      </c>
      <c r="D326" t="s">
        <v>639</v>
      </c>
      <c r="E326" t="s">
        <v>640</v>
      </c>
      <c r="F326" s="1" t="str">
        <f t="shared" si="11"/>
        <v>工程處</v>
      </c>
    </row>
    <row r="327" spans="1:6" x14ac:dyDescent="0.25">
      <c r="A327" s="1" t="str">
        <f t="shared" si="10"/>
        <v>工程處7</v>
      </c>
      <c r="B327" s="1">
        <f>COUNTIFS($C$3:$C327,$C327)</f>
        <v>7</v>
      </c>
      <c r="C327" t="s">
        <v>1324</v>
      </c>
      <c r="D327" t="s">
        <v>641</v>
      </c>
      <c r="E327" t="s">
        <v>642</v>
      </c>
      <c r="F327" s="1" t="str">
        <f t="shared" si="11"/>
        <v>工程處</v>
      </c>
    </row>
    <row r="328" spans="1:6" x14ac:dyDescent="0.25">
      <c r="A328" s="1" t="str">
        <f t="shared" si="10"/>
        <v>工程處8</v>
      </c>
      <c r="B328" s="1">
        <f>COUNTIFS($C$3:$C328,$C328)</f>
        <v>8</v>
      </c>
      <c r="C328" t="s">
        <v>1324</v>
      </c>
      <c r="D328" t="s">
        <v>643</v>
      </c>
      <c r="E328" t="s">
        <v>644</v>
      </c>
      <c r="F328" s="1" t="str">
        <f t="shared" si="11"/>
        <v>工程處</v>
      </c>
    </row>
    <row r="329" spans="1:6" x14ac:dyDescent="0.25">
      <c r="A329" s="1" t="str">
        <f t="shared" si="10"/>
        <v>工程處9</v>
      </c>
      <c r="B329" s="1">
        <f>COUNTIFS($C$3:$C329,$C329)</f>
        <v>9</v>
      </c>
      <c r="C329" t="s">
        <v>1324</v>
      </c>
      <c r="D329" t="s">
        <v>645</v>
      </c>
      <c r="E329" t="s">
        <v>646</v>
      </c>
      <c r="F329" s="1" t="str">
        <f t="shared" si="11"/>
        <v>工程處</v>
      </c>
    </row>
    <row r="330" spans="1:6" x14ac:dyDescent="0.25">
      <c r="A330" s="1" t="str">
        <f t="shared" si="10"/>
        <v>工程處10</v>
      </c>
      <c r="B330" s="1">
        <f>COUNTIFS($C$3:$C330,$C330)</f>
        <v>10</v>
      </c>
      <c r="C330" t="s">
        <v>1324</v>
      </c>
      <c r="D330" t="s">
        <v>647</v>
      </c>
      <c r="E330" t="s">
        <v>648</v>
      </c>
      <c r="F330" s="1" t="str">
        <f t="shared" si="11"/>
        <v>工程處</v>
      </c>
    </row>
    <row r="331" spans="1:6" x14ac:dyDescent="0.25">
      <c r="A331" s="1" t="str">
        <f t="shared" si="10"/>
        <v>工程處11</v>
      </c>
      <c r="B331" s="1">
        <f>COUNTIFS($C$3:$C331,$C331)</f>
        <v>11</v>
      </c>
      <c r="C331" t="s">
        <v>1324</v>
      </c>
      <c r="D331" t="s">
        <v>649</v>
      </c>
      <c r="E331" t="s">
        <v>650</v>
      </c>
      <c r="F331" s="1" t="str">
        <f t="shared" si="11"/>
        <v>工程處</v>
      </c>
    </row>
    <row r="332" spans="1:6" x14ac:dyDescent="0.25">
      <c r="A332" s="1" t="str">
        <f t="shared" si="10"/>
        <v>工程處12</v>
      </c>
      <c r="B332" s="1">
        <f>COUNTIFS($C$3:$C332,$C332)</f>
        <v>12</v>
      </c>
      <c r="C332" t="s">
        <v>1324</v>
      </c>
      <c r="D332" t="s">
        <v>651</v>
      </c>
      <c r="E332" t="s">
        <v>652</v>
      </c>
      <c r="F332" s="1" t="str">
        <f t="shared" si="11"/>
        <v>工程處</v>
      </c>
    </row>
    <row r="333" spans="1:6" x14ac:dyDescent="0.25">
      <c r="A333" s="1" t="str">
        <f t="shared" si="10"/>
        <v>工程處13</v>
      </c>
      <c r="B333" s="1">
        <f>COUNTIFS($C$3:$C333,$C333)</f>
        <v>13</v>
      </c>
      <c r="C333" t="s">
        <v>1324</v>
      </c>
      <c r="D333" t="s">
        <v>653</v>
      </c>
      <c r="E333" t="s">
        <v>654</v>
      </c>
      <c r="F333" s="1" t="str">
        <f t="shared" si="11"/>
        <v>工程處</v>
      </c>
    </row>
    <row r="334" spans="1:6" x14ac:dyDescent="0.25">
      <c r="A334" s="1" t="str">
        <f t="shared" si="10"/>
        <v>工程處14</v>
      </c>
      <c r="B334" s="1">
        <f>COUNTIFS($C$3:$C334,$C334)</f>
        <v>14</v>
      </c>
      <c r="C334" t="s">
        <v>1324</v>
      </c>
      <c r="D334" t="s">
        <v>655</v>
      </c>
      <c r="E334" t="s">
        <v>656</v>
      </c>
      <c r="F334" s="1" t="str">
        <f t="shared" si="11"/>
        <v>工程處</v>
      </c>
    </row>
    <row r="335" spans="1:6" x14ac:dyDescent="0.25">
      <c r="A335" s="1" t="str">
        <f t="shared" si="10"/>
        <v>工程處15</v>
      </c>
      <c r="B335" s="1">
        <f>COUNTIFS($C$3:$C335,$C335)</f>
        <v>15</v>
      </c>
      <c r="C335" t="s">
        <v>1324</v>
      </c>
      <c r="D335" t="s">
        <v>657</v>
      </c>
      <c r="E335" t="s">
        <v>658</v>
      </c>
      <c r="F335" s="1" t="str">
        <f t="shared" si="11"/>
        <v>工程處</v>
      </c>
    </row>
    <row r="336" spans="1:6" x14ac:dyDescent="0.25">
      <c r="A336" s="1" t="str">
        <f t="shared" si="10"/>
        <v>工程處16</v>
      </c>
      <c r="B336" s="1">
        <f>COUNTIFS($C$3:$C336,$C336)</f>
        <v>16</v>
      </c>
      <c r="C336" t="s">
        <v>1324</v>
      </c>
      <c r="D336" t="s">
        <v>659</v>
      </c>
      <c r="E336" t="s">
        <v>660</v>
      </c>
      <c r="F336" s="1" t="str">
        <f t="shared" si="11"/>
        <v>工程處</v>
      </c>
    </row>
    <row r="337" spans="1:6" x14ac:dyDescent="0.25">
      <c r="A337" s="1" t="str">
        <f t="shared" si="10"/>
        <v>工程處17</v>
      </c>
      <c r="B337" s="1">
        <f>COUNTIFS($C$3:$C337,$C337)</f>
        <v>17</v>
      </c>
      <c r="C337" t="s">
        <v>1324</v>
      </c>
      <c r="D337" t="s">
        <v>661</v>
      </c>
      <c r="E337" t="s">
        <v>662</v>
      </c>
      <c r="F337" s="1" t="str">
        <f t="shared" si="11"/>
        <v>工程處</v>
      </c>
    </row>
    <row r="338" spans="1:6" x14ac:dyDescent="0.25">
      <c r="A338" s="1" t="str">
        <f t="shared" si="10"/>
        <v>工程處18</v>
      </c>
      <c r="B338" s="1">
        <f>COUNTIFS($C$3:$C338,$C338)</f>
        <v>18</v>
      </c>
      <c r="C338" t="s">
        <v>1324</v>
      </c>
      <c r="D338" t="s">
        <v>663</v>
      </c>
      <c r="E338" t="s">
        <v>664</v>
      </c>
      <c r="F338" s="1" t="str">
        <f t="shared" si="11"/>
        <v>工程處</v>
      </c>
    </row>
    <row r="339" spans="1:6" x14ac:dyDescent="0.25">
      <c r="A339" s="1" t="str">
        <f t="shared" si="10"/>
        <v>工程處19</v>
      </c>
      <c r="B339" s="1">
        <f>COUNTIFS($C$3:$C339,$C339)</f>
        <v>19</v>
      </c>
      <c r="C339" t="s">
        <v>1324</v>
      </c>
      <c r="D339" t="s">
        <v>665</v>
      </c>
      <c r="E339" t="s">
        <v>666</v>
      </c>
      <c r="F339" s="1" t="str">
        <f t="shared" si="11"/>
        <v>工程處</v>
      </c>
    </row>
    <row r="340" spans="1:6" x14ac:dyDescent="0.25">
      <c r="A340" s="1" t="str">
        <f t="shared" si="10"/>
        <v>工程處20</v>
      </c>
      <c r="B340" s="1">
        <f>COUNTIFS($C$3:$C340,$C340)</f>
        <v>20</v>
      </c>
      <c r="C340" t="s">
        <v>1324</v>
      </c>
      <c r="D340" t="s">
        <v>667</v>
      </c>
      <c r="E340" t="s">
        <v>668</v>
      </c>
      <c r="F340" s="1" t="str">
        <f t="shared" si="11"/>
        <v>工程處</v>
      </c>
    </row>
    <row r="341" spans="1:6" x14ac:dyDescent="0.25">
      <c r="A341" s="1" t="str">
        <f t="shared" si="10"/>
        <v>工程處21</v>
      </c>
      <c r="B341" s="1">
        <f>COUNTIFS($C$3:$C341,$C341)</f>
        <v>21</v>
      </c>
      <c r="C341" t="s">
        <v>1324</v>
      </c>
      <c r="D341" t="s">
        <v>669</v>
      </c>
      <c r="E341" t="s">
        <v>670</v>
      </c>
      <c r="F341" s="1" t="str">
        <f t="shared" si="11"/>
        <v>工程處</v>
      </c>
    </row>
    <row r="342" spans="1:6" x14ac:dyDescent="0.25">
      <c r="A342" s="1" t="str">
        <f t="shared" si="10"/>
        <v>工程處22</v>
      </c>
      <c r="B342" s="1">
        <f>COUNTIFS($C$3:$C342,$C342)</f>
        <v>22</v>
      </c>
      <c r="C342" t="s">
        <v>1324</v>
      </c>
      <c r="D342" t="s">
        <v>671</v>
      </c>
      <c r="E342" t="s">
        <v>672</v>
      </c>
      <c r="F342" s="1" t="str">
        <f t="shared" si="11"/>
        <v>工程處</v>
      </c>
    </row>
    <row r="343" spans="1:6" x14ac:dyDescent="0.25">
      <c r="A343" s="1" t="str">
        <f t="shared" si="10"/>
        <v>工程處23</v>
      </c>
      <c r="B343" s="1">
        <f>COUNTIFS($C$3:$C343,$C343)</f>
        <v>23</v>
      </c>
      <c r="C343" t="s">
        <v>1324</v>
      </c>
      <c r="D343" t="s">
        <v>673</v>
      </c>
      <c r="E343" t="s">
        <v>674</v>
      </c>
      <c r="F343" s="1" t="str">
        <f t="shared" si="11"/>
        <v>工程處</v>
      </c>
    </row>
    <row r="344" spans="1:6" x14ac:dyDescent="0.25">
      <c r="A344" s="1" t="str">
        <f t="shared" si="10"/>
        <v>工程處24</v>
      </c>
      <c r="B344" s="1">
        <f>COUNTIFS($C$3:$C344,$C344)</f>
        <v>24</v>
      </c>
      <c r="C344" t="s">
        <v>1324</v>
      </c>
      <c r="D344" t="s">
        <v>675</v>
      </c>
      <c r="E344" t="s">
        <v>676</v>
      </c>
      <c r="F344" s="1" t="str">
        <f t="shared" si="11"/>
        <v>工程處</v>
      </c>
    </row>
    <row r="345" spans="1:6" x14ac:dyDescent="0.25">
      <c r="A345" s="1" t="str">
        <f t="shared" si="10"/>
        <v>工程處25</v>
      </c>
      <c r="B345" s="1">
        <f>COUNTIFS($C$3:$C345,$C345)</f>
        <v>25</v>
      </c>
      <c r="C345" t="s">
        <v>1324</v>
      </c>
      <c r="D345" t="s">
        <v>677</v>
      </c>
      <c r="E345" t="s">
        <v>678</v>
      </c>
      <c r="F345" s="1" t="str">
        <f t="shared" si="11"/>
        <v>工程處</v>
      </c>
    </row>
    <row r="346" spans="1:6" x14ac:dyDescent="0.25">
      <c r="A346" s="1" t="str">
        <f t="shared" si="10"/>
        <v>工程處26</v>
      </c>
      <c r="B346" s="1">
        <f>COUNTIFS($C$3:$C346,$C346)</f>
        <v>26</v>
      </c>
      <c r="C346" t="s">
        <v>1324</v>
      </c>
      <c r="D346" t="s">
        <v>679</v>
      </c>
      <c r="E346" t="s">
        <v>496</v>
      </c>
      <c r="F346" s="1" t="str">
        <f t="shared" si="11"/>
        <v>工程處</v>
      </c>
    </row>
    <row r="347" spans="1:6" x14ac:dyDescent="0.25">
      <c r="A347" s="1" t="str">
        <f t="shared" si="10"/>
        <v>工程處27</v>
      </c>
      <c r="B347" s="1">
        <f>COUNTIFS($C$3:$C347,$C347)</f>
        <v>27</v>
      </c>
      <c r="C347" t="s">
        <v>1324</v>
      </c>
      <c r="D347" t="s">
        <v>680</v>
      </c>
      <c r="E347" t="s">
        <v>681</v>
      </c>
      <c r="F347" s="1" t="str">
        <f t="shared" si="11"/>
        <v>工程處</v>
      </c>
    </row>
    <row r="348" spans="1:6" x14ac:dyDescent="0.25">
      <c r="A348" s="1" t="str">
        <f t="shared" si="10"/>
        <v>工程處28</v>
      </c>
      <c r="B348" s="1">
        <f>COUNTIFS($C$3:$C348,$C348)</f>
        <v>28</v>
      </c>
      <c r="C348" t="s">
        <v>1324</v>
      </c>
      <c r="D348" t="s">
        <v>682</v>
      </c>
      <c r="E348" t="s">
        <v>683</v>
      </c>
      <c r="F348" s="1" t="str">
        <f t="shared" si="11"/>
        <v>工程處</v>
      </c>
    </row>
    <row r="349" spans="1:6" x14ac:dyDescent="0.25">
      <c r="A349" s="1" t="str">
        <f t="shared" si="10"/>
        <v>工程處29</v>
      </c>
      <c r="B349" s="1">
        <f>COUNTIFS($C$3:$C349,$C349)</f>
        <v>29</v>
      </c>
      <c r="C349" t="s">
        <v>1324</v>
      </c>
      <c r="D349" t="s">
        <v>684</v>
      </c>
      <c r="E349" t="s">
        <v>685</v>
      </c>
      <c r="F349" s="1" t="str">
        <f t="shared" si="11"/>
        <v>工程處</v>
      </c>
    </row>
    <row r="350" spans="1:6" x14ac:dyDescent="0.25">
      <c r="A350" s="1" t="str">
        <f t="shared" si="10"/>
        <v>工程處30</v>
      </c>
      <c r="B350" s="1">
        <f>COUNTIFS($C$3:$C350,$C350)</f>
        <v>30</v>
      </c>
      <c r="C350" t="s">
        <v>1324</v>
      </c>
      <c r="D350" t="s">
        <v>686</v>
      </c>
      <c r="E350" t="s">
        <v>687</v>
      </c>
      <c r="F350" s="1" t="str">
        <f t="shared" si="11"/>
        <v>工程處</v>
      </c>
    </row>
    <row r="351" spans="1:6" x14ac:dyDescent="0.25">
      <c r="A351" s="1" t="str">
        <f t="shared" si="10"/>
        <v>工程處31</v>
      </c>
      <c r="B351" s="1">
        <f>COUNTIFS($C$3:$C351,$C351)</f>
        <v>31</v>
      </c>
      <c r="C351" t="s">
        <v>1324</v>
      </c>
      <c r="D351" t="s">
        <v>688</v>
      </c>
      <c r="E351" t="s">
        <v>689</v>
      </c>
      <c r="F351" s="1" t="str">
        <f t="shared" si="11"/>
        <v>工程處</v>
      </c>
    </row>
    <row r="352" spans="1:6" x14ac:dyDescent="0.25">
      <c r="A352" s="1" t="str">
        <f t="shared" si="10"/>
        <v>工程處32</v>
      </c>
      <c r="B352" s="1">
        <f>COUNTIFS($C$3:$C352,$C352)</f>
        <v>32</v>
      </c>
      <c r="C352" t="s">
        <v>1324</v>
      </c>
      <c r="D352" t="s">
        <v>690</v>
      </c>
      <c r="E352" t="s">
        <v>691</v>
      </c>
      <c r="F352" s="1" t="str">
        <f t="shared" si="11"/>
        <v>工程處</v>
      </c>
    </row>
    <row r="353" spans="1:6" x14ac:dyDescent="0.25">
      <c r="A353" s="1" t="str">
        <f t="shared" si="10"/>
        <v>工程處33</v>
      </c>
      <c r="B353" s="1">
        <f>COUNTIFS($C$3:$C353,$C353)</f>
        <v>33</v>
      </c>
      <c r="C353" t="s">
        <v>1324</v>
      </c>
      <c r="D353" t="s">
        <v>692</v>
      </c>
      <c r="E353" t="s">
        <v>693</v>
      </c>
      <c r="F353" s="1" t="str">
        <f t="shared" si="11"/>
        <v>工程處</v>
      </c>
    </row>
    <row r="354" spans="1:6" x14ac:dyDescent="0.25">
      <c r="A354" s="1" t="str">
        <f t="shared" si="10"/>
        <v>工程處34</v>
      </c>
      <c r="B354" s="1">
        <f>COUNTIFS($C$3:$C354,$C354)</f>
        <v>34</v>
      </c>
      <c r="C354" t="s">
        <v>1324</v>
      </c>
      <c r="D354" t="s">
        <v>694</v>
      </c>
      <c r="E354" t="s">
        <v>695</v>
      </c>
      <c r="F354" s="1" t="str">
        <f t="shared" si="11"/>
        <v>工程處</v>
      </c>
    </row>
    <row r="355" spans="1:6" x14ac:dyDescent="0.25">
      <c r="A355" s="1" t="str">
        <f t="shared" si="10"/>
        <v>工程處35</v>
      </c>
      <c r="B355" s="1">
        <f>COUNTIFS($C$3:$C355,$C355)</f>
        <v>35</v>
      </c>
      <c r="C355" t="s">
        <v>1324</v>
      </c>
      <c r="D355" t="s">
        <v>696</v>
      </c>
      <c r="E355" t="s">
        <v>697</v>
      </c>
      <c r="F355" s="1" t="str">
        <f t="shared" si="11"/>
        <v>工程處</v>
      </c>
    </row>
    <row r="356" spans="1:6" x14ac:dyDescent="0.25">
      <c r="A356" s="1" t="str">
        <f t="shared" si="10"/>
        <v>工程處36</v>
      </c>
      <c r="B356" s="1">
        <f>COUNTIFS($C$3:$C356,$C356)</f>
        <v>36</v>
      </c>
      <c r="C356" t="s">
        <v>1324</v>
      </c>
      <c r="D356" t="s">
        <v>698</v>
      </c>
      <c r="E356" t="s">
        <v>699</v>
      </c>
      <c r="F356" s="1" t="str">
        <f t="shared" si="11"/>
        <v>工程處</v>
      </c>
    </row>
    <row r="357" spans="1:6" x14ac:dyDescent="0.25">
      <c r="A357" s="1" t="str">
        <f t="shared" si="10"/>
        <v>工程處37</v>
      </c>
      <c r="B357" s="1">
        <f>COUNTIFS($C$3:$C357,$C357)</f>
        <v>37</v>
      </c>
      <c r="C357" t="s">
        <v>1324</v>
      </c>
      <c r="D357" t="s">
        <v>700</v>
      </c>
      <c r="E357" t="s">
        <v>701</v>
      </c>
      <c r="F357" s="1" t="str">
        <f t="shared" si="11"/>
        <v>工程處</v>
      </c>
    </row>
    <row r="358" spans="1:6" x14ac:dyDescent="0.25">
      <c r="A358" s="1" t="str">
        <f t="shared" si="10"/>
        <v>工程處38</v>
      </c>
      <c r="B358" s="1">
        <f>COUNTIFS($C$3:$C358,$C358)</f>
        <v>38</v>
      </c>
      <c r="C358" t="s">
        <v>1324</v>
      </c>
      <c r="D358" t="s">
        <v>702</v>
      </c>
      <c r="E358" t="s">
        <v>703</v>
      </c>
      <c r="F358" s="1" t="str">
        <f t="shared" si="11"/>
        <v>工程處</v>
      </c>
    </row>
    <row r="359" spans="1:6" x14ac:dyDescent="0.25">
      <c r="A359" s="1" t="str">
        <f t="shared" si="10"/>
        <v>工程處39</v>
      </c>
      <c r="B359" s="1">
        <f>COUNTIFS($C$3:$C359,$C359)</f>
        <v>39</v>
      </c>
      <c r="C359" t="s">
        <v>1324</v>
      </c>
      <c r="D359" t="s">
        <v>704</v>
      </c>
      <c r="E359" t="s">
        <v>705</v>
      </c>
      <c r="F359" s="1" t="str">
        <f t="shared" si="11"/>
        <v>工程處</v>
      </c>
    </row>
    <row r="360" spans="1:6" x14ac:dyDescent="0.25">
      <c r="A360" s="1" t="str">
        <f t="shared" si="10"/>
        <v>工程處40</v>
      </c>
      <c r="B360" s="1">
        <f>COUNTIFS($C$3:$C360,$C360)</f>
        <v>40</v>
      </c>
      <c r="C360" t="s">
        <v>1324</v>
      </c>
      <c r="D360" t="s">
        <v>706</v>
      </c>
      <c r="E360" t="s">
        <v>707</v>
      </c>
      <c r="F360" s="1" t="str">
        <f t="shared" si="11"/>
        <v>工程處</v>
      </c>
    </row>
    <row r="361" spans="1:6" x14ac:dyDescent="0.25">
      <c r="A361" s="1" t="str">
        <f t="shared" si="10"/>
        <v>工程處41</v>
      </c>
      <c r="B361" s="1">
        <f>COUNTIFS($C$3:$C361,$C361)</f>
        <v>41</v>
      </c>
      <c r="C361" t="s">
        <v>1324</v>
      </c>
      <c r="D361" t="s">
        <v>708</v>
      </c>
      <c r="E361" t="s">
        <v>709</v>
      </c>
      <c r="F361" s="1" t="str">
        <f t="shared" si="11"/>
        <v>工程處</v>
      </c>
    </row>
    <row r="362" spans="1:6" x14ac:dyDescent="0.25">
      <c r="A362" s="1" t="str">
        <f t="shared" si="10"/>
        <v>工程處42</v>
      </c>
      <c r="B362" s="1">
        <f>COUNTIFS($C$3:$C362,$C362)</f>
        <v>42</v>
      </c>
      <c r="C362" t="s">
        <v>1324</v>
      </c>
      <c r="D362" t="s">
        <v>710</v>
      </c>
      <c r="E362" t="s">
        <v>711</v>
      </c>
      <c r="F362" s="1" t="str">
        <f t="shared" si="11"/>
        <v>工程處</v>
      </c>
    </row>
    <row r="363" spans="1:6" x14ac:dyDescent="0.25">
      <c r="A363" s="1" t="str">
        <f t="shared" si="10"/>
        <v>工程處43</v>
      </c>
      <c r="B363" s="1">
        <f>COUNTIFS($C$3:$C363,$C363)</f>
        <v>43</v>
      </c>
      <c r="C363" t="s">
        <v>1324</v>
      </c>
      <c r="D363" t="s">
        <v>712</v>
      </c>
      <c r="E363" t="s">
        <v>713</v>
      </c>
      <c r="F363" s="1" t="str">
        <f t="shared" si="11"/>
        <v>工程處</v>
      </c>
    </row>
    <row r="364" spans="1:6" x14ac:dyDescent="0.25">
      <c r="A364" s="1" t="str">
        <f t="shared" si="10"/>
        <v>工程處44</v>
      </c>
      <c r="B364" s="1">
        <f>COUNTIFS($C$3:$C364,$C364)</f>
        <v>44</v>
      </c>
      <c r="C364" t="s">
        <v>1324</v>
      </c>
      <c r="D364" t="s">
        <v>714</v>
      </c>
      <c r="E364" t="s">
        <v>715</v>
      </c>
      <c r="F364" s="1" t="str">
        <f t="shared" si="11"/>
        <v>工程處</v>
      </c>
    </row>
    <row r="365" spans="1:6" x14ac:dyDescent="0.25">
      <c r="A365" s="1" t="str">
        <f t="shared" si="10"/>
        <v>工程處45</v>
      </c>
      <c r="B365" s="1">
        <f>COUNTIFS($C$3:$C365,$C365)</f>
        <v>45</v>
      </c>
      <c r="C365" t="s">
        <v>1324</v>
      </c>
      <c r="D365" t="s">
        <v>716</v>
      </c>
      <c r="E365" t="s">
        <v>717</v>
      </c>
      <c r="F365" s="1" t="str">
        <f t="shared" si="11"/>
        <v>工程處</v>
      </c>
    </row>
    <row r="366" spans="1:6" x14ac:dyDescent="0.25">
      <c r="A366" s="1" t="str">
        <f t="shared" si="10"/>
        <v>工程處46</v>
      </c>
      <c r="B366" s="1">
        <f>COUNTIFS($C$3:$C366,$C366)</f>
        <v>46</v>
      </c>
      <c r="C366" t="s">
        <v>1324</v>
      </c>
      <c r="D366" t="s">
        <v>718</v>
      </c>
      <c r="E366" t="s">
        <v>719</v>
      </c>
      <c r="F366" s="1" t="str">
        <f t="shared" si="11"/>
        <v>工程處</v>
      </c>
    </row>
    <row r="367" spans="1:6" x14ac:dyDescent="0.25">
      <c r="A367" s="1" t="str">
        <f t="shared" si="10"/>
        <v>工程處47</v>
      </c>
      <c r="B367" s="1">
        <f>COUNTIFS($C$3:$C367,$C367)</f>
        <v>47</v>
      </c>
      <c r="C367" t="s">
        <v>1324</v>
      </c>
      <c r="D367" t="s">
        <v>720</v>
      </c>
      <c r="E367" t="s">
        <v>721</v>
      </c>
      <c r="F367" s="1" t="str">
        <f t="shared" si="11"/>
        <v>工程處</v>
      </c>
    </row>
    <row r="368" spans="1:6" x14ac:dyDescent="0.25">
      <c r="A368" s="1" t="str">
        <f t="shared" si="10"/>
        <v>工程處48</v>
      </c>
      <c r="B368" s="1">
        <f>COUNTIFS($C$3:$C368,$C368)</f>
        <v>48</v>
      </c>
      <c r="C368" t="s">
        <v>1324</v>
      </c>
      <c r="D368" t="s">
        <v>722</v>
      </c>
      <c r="E368" t="s">
        <v>723</v>
      </c>
      <c r="F368" s="1" t="str">
        <f t="shared" si="11"/>
        <v>工程處</v>
      </c>
    </row>
    <row r="369" spans="1:6" x14ac:dyDescent="0.25">
      <c r="A369" s="1" t="str">
        <f t="shared" si="10"/>
        <v>工程處49</v>
      </c>
      <c r="B369" s="1">
        <f>COUNTIFS($C$3:$C369,$C369)</f>
        <v>49</v>
      </c>
      <c r="C369" t="s">
        <v>1324</v>
      </c>
      <c r="D369" t="s">
        <v>724</v>
      </c>
      <c r="E369" t="s">
        <v>725</v>
      </c>
      <c r="F369" s="1" t="str">
        <f t="shared" si="11"/>
        <v>工程處</v>
      </c>
    </row>
    <row r="370" spans="1:6" x14ac:dyDescent="0.25">
      <c r="A370" s="1" t="str">
        <f t="shared" si="10"/>
        <v>工程處50</v>
      </c>
      <c r="B370" s="1">
        <f>COUNTIFS($C$3:$C370,$C370)</f>
        <v>50</v>
      </c>
      <c r="C370" t="s">
        <v>1324</v>
      </c>
      <c r="D370" t="s">
        <v>726</v>
      </c>
      <c r="E370" t="s">
        <v>727</v>
      </c>
      <c r="F370" s="1" t="str">
        <f t="shared" si="11"/>
        <v>工程處</v>
      </c>
    </row>
    <row r="371" spans="1:6" x14ac:dyDescent="0.25">
      <c r="A371" s="1" t="str">
        <f t="shared" si="10"/>
        <v>工程處51</v>
      </c>
      <c r="B371" s="1">
        <f>COUNTIFS($C$3:$C371,$C371)</f>
        <v>51</v>
      </c>
      <c r="C371" t="s">
        <v>1324</v>
      </c>
      <c r="D371" t="s">
        <v>728</v>
      </c>
      <c r="E371" t="s">
        <v>729</v>
      </c>
      <c r="F371" s="1" t="str">
        <f t="shared" si="11"/>
        <v>工程處</v>
      </c>
    </row>
    <row r="372" spans="1:6" x14ac:dyDescent="0.25">
      <c r="A372" s="1" t="str">
        <f t="shared" si="10"/>
        <v>工程處52</v>
      </c>
      <c r="B372" s="1">
        <f>COUNTIFS($C$3:$C372,$C372)</f>
        <v>52</v>
      </c>
      <c r="C372" t="s">
        <v>1324</v>
      </c>
      <c r="D372" t="s">
        <v>730</v>
      </c>
      <c r="E372" t="s">
        <v>731</v>
      </c>
      <c r="F372" s="1" t="str">
        <f t="shared" si="11"/>
        <v>工程處</v>
      </c>
    </row>
    <row r="373" spans="1:6" x14ac:dyDescent="0.25">
      <c r="A373" s="1" t="str">
        <f t="shared" si="10"/>
        <v>工程處53</v>
      </c>
      <c r="B373" s="1">
        <f>COUNTIFS($C$3:$C373,$C373)</f>
        <v>53</v>
      </c>
      <c r="C373" t="s">
        <v>1324</v>
      </c>
      <c r="D373" t="s">
        <v>732</v>
      </c>
      <c r="E373" t="s">
        <v>733</v>
      </c>
      <c r="F373" s="1" t="str">
        <f t="shared" si="11"/>
        <v>工程處</v>
      </c>
    </row>
    <row r="374" spans="1:6" x14ac:dyDescent="0.25">
      <c r="A374" s="1" t="str">
        <f t="shared" si="10"/>
        <v>工程處54</v>
      </c>
      <c r="B374" s="1">
        <f>COUNTIFS($C$3:$C374,$C374)</f>
        <v>54</v>
      </c>
      <c r="C374" t="s">
        <v>1324</v>
      </c>
      <c r="D374" t="s">
        <v>734</v>
      </c>
      <c r="E374" t="s">
        <v>735</v>
      </c>
      <c r="F374" s="1" t="str">
        <f t="shared" si="11"/>
        <v>工程處</v>
      </c>
    </row>
    <row r="375" spans="1:6" x14ac:dyDescent="0.25">
      <c r="A375" s="1" t="str">
        <f t="shared" si="10"/>
        <v>工程處55</v>
      </c>
      <c r="B375" s="1">
        <f>COUNTIFS($C$3:$C375,$C375)</f>
        <v>55</v>
      </c>
      <c r="C375" t="s">
        <v>1324</v>
      </c>
      <c r="D375" t="s">
        <v>736</v>
      </c>
      <c r="E375" t="s">
        <v>737</v>
      </c>
      <c r="F375" s="1" t="str">
        <f t="shared" si="11"/>
        <v>工程處</v>
      </c>
    </row>
    <row r="376" spans="1:6" x14ac:dyDescent="0.25">
      <c r="A376" s="1" t="str">
        <f t="shared" si="10"/>
        <v>工程處56</v>
      </c>
      <c r="B376" s="1">
        <f>COUNTIFS($C$3:$C376,$C376)</f>
        <v>56</v>
      </c>
      <c r="C376" t="s">
        <v>1324</v>
      </c>
      <c r="D376" t="s">
        <v>738</v>
      </c>
      <c r="E376" t="s">
        <v>739</v>
      </c>
      <c r="F376" s="1" t="str">
        <f t="shared" si="11"/>
        <v>工程處</v>
      </c>
    </row>
    <row r="377" spans="1:6" x14ac:dyDescent="0.25">
      <c r="A377" s="1" t="str">
        <f t="shared" si="10"/>
        <v>工程處57</v>
      </c>
      <c r="B377" s="1">
        <f>COUNTIFS($C$3:$C377,$C377)</f>
        <v>57</v>
      </c>
      <c r="C377" t="s">
        <v>1324</v>
      </c>
      <c r="D377" t="s">
        <v>740</v>
      </c>
      <c r="E377" t="s">
        <v>741</v>
      </c>
      <c r="F377" s="1" t="str">
        <f t="shared" si="11"/>
        <v>工程處</v>
      </c>
    </row>
    <row r="378" spans="1:6" x14ac:dyDescent="0.25">
      <c r="A378" s="1" t="str">
        <f t="shared" si="10"/>
        <v>工程處58</v>
      </c>
      <c r="B378" s="1">
        <f>COUNTIFS($C$3:$C378,$C378)</f>
        <v>58</v>
      </c>
      <c r="C378" t="s">
        <v>1324</v>
      </c>
      <c r="D378" t="s">
        <v>742</v>
      </c>
      <c r="E378" t="s">
        <v>743</v>
      </c>
      <c r="F378" s="1" t="str">
        <f t="shared" si="11"/>
        <v>工程處</v>
      </c>
    </row>
    <row r="379" spans="1:6" x14ac:dyDescent="0.25">
      <c r="A379" s="1" t="str">
        <f t="shared" si="10"/>
        <v>工程處59</v>
      </c>
      <c r="B379" s="1">
        <f>COUNTIFS($C$3:$C379,$C379)</f>
        <v>59</v>
      </c>
      <c r="C379" t="s">
        <v>1324</v>
      </c>
      <c r="D379" t="s">
        <v>744</v>
      </c>
      <c r="E379" t="s">
        <v>745</v>
      </c>
      <c r="F379" s="1" t="str">
        <f t="shared" si="11"/>
        <v>工程處</v>
      </c>
    </row>
    <row r="380" spans="1:6" x14ac:dyDescent="0.25">
      <c r="A380" s="1" t="str">
        <f t="shared" si="10"/>
        <v>工程處60</v>
      </c>
      <c r="B380" s="1">
        <f>COUNTIFS($C$3:$C380,$C380)</f>
        <v>60</v>
      </c>
      <c r="C380" t="s">
        <v>1324</v>
      </c>
      <c r="D380" t="s">
        <v>746</v>
      </c>
      <c r="E380" t="s">
        <v>747</v>
      </c>
      <c r="F380" s="1" t="str">
        <f t="shared" si="11"/>
        <v>工程處</v>
      </c>
    </row>
    <row r="381" spans="1:6" x14ac:dyDescent="0.25">
      <c r="A381" s="1" t="str">
        <f t="shared" si="10"/>
        <v>工程處61</v>
      </c>
      <c r="B381" s="1">
        <f>COUNTIFS($C$3:$C381,$C381)</f>
        <v>61</v>
      </c>
      <c r="C381" t="s">
        <v>1324</v>
      </c>
      <c r="D381" t="s">
        <v>748</v>
      </c>
      <c r="E381" t="s">
        <v>749</v>
      </c>
      <c r="F381" s="1" t="str">
        <f t="shared" si="11"/>
        <v>工程處</v>
      </c>
    </row>
    <row r="382" spans="1:6" x14ac:dyDescent="0.25">
      <c r="A382" s="1" t="str">
        <f t="shared" si="10"/>
        <v>工程處62</v>
      </c>
      <c r="B382" s="1">
        <f>COUNTIFS($C$3:$C382,$C382)</f>
        <v>62</v>
      </c>
      <c r="C382" t="s">
        <v>1324</v>
      </c>
      <c r="D382" t="s">
        <v>750</v>
      </c>
      <c r="E382" t="s">
        <v>751</v>
      </c>
      <c r="F382" s="1" t="str">
        <f t="shared" si="11"/>
        <v>工程處</v>
      </c>
    </row>
    <row r="383" spans="1:6" x14ac:dyDescent="0.25">
      <c r="A383" s="1" t="str">
        <f t="shared" si="10"/>
        <v>工程處63</v>
      </c>
      <c r="B383" s="1">
        <f>COUNTIFS($C$3:$C383,$C383)</f>
        <v>63</v>
      </c>
      <c r="C383" t="s">
        <v>1324</v>
      </c>
      <c r="D383" t="s">
        <v>752</v>
      </c>
      <c r="E383" t="s">
        <v>753</v>
      </c>
      <c r="F383" s="1" t="str">
        <f t="shared" si="11"/>
        <v>工程處</v>
      </c>
    </row>
    <row r="384" spans="1:6" x14ac:dyDescent="0.25">
      <c r="A384" s="1" t="str">
        <f t="shared" si="10"/>
        <v>工程處64</v>
      </c>
      <c r="B384" s="1">
        <f>COUNTIFS($C$3:$C384,$C384)</f>
        <v>64</v>
      </c>
      <c r="C384" t="s">
        <v>1324</v>
      </c>
      <c r="D384" t="s">
        <v>754</v>
      </c>
      <c r="E384" t="s">
        <v>755</v>
      </c>
      <c r="F384" s="1" t="str">
        <f t="shared" si="11"/>
        <v>工程處</v>
      </c>
    </row>
    <row r="385" spans="1:6" x14ac:dyDescent="0.25">
      <c r="A385" s="1" t="str">
        <f t="shared" si="10"/>
        <v>工程處65</v>
      </c>
      <c r="B385" s="1">
        <f>COUNTIFS($C$3:$C385,$C385)</f>
        <v>65</v>
      </c>
      <c r="C385" t="s">
        <v>1324</v>
      </c>
      <c r="D385" t="s">
        <v>756</v>
      </c>
      <c r="E385" t="s">
        <v>757</v>
      </c>
      <c r="F385" s="1" t="str">
        <f t="shared" si="11"/>
        <v>工程處</v>
      </c>
    </row>
    <row r="386" spans="1:6" x14ac:dyDescent="0.25">
      <c r="A386" s="1" t="str">
        <f t="shared" si="10"/>
        <v>工程處66</v>
      </c>
      <c r="B386" s="1">
        <f>COUNTIFS($C$3:$C386,$C386)</f>
        <v>66</v>
      </c>
      <c r="C386" t="s">
        <v>1324</v>
      </c>
      <c r="D386" t="s">
        <v>758</v>
      </c>
      <c r="E386" t="s">
        <v>759</v>
      </c>
      <c r="F386" s="1" t="str">
        <f t="shared" si="11"/>
        <v>工程處</v>
      </c>
    </row>
    <row r="387" spans="1:6" x14ac:dyDescent="0.25">
      <c r="A387" s="1" t="str">
        <f t="shared" si="10"/>
        <v>工程處67</v>
      </c>
      <c r="B387" s="1">
        <f>COUNTIFS($C$3:$C387,$C387)</f>
        <v>67</v>
      </c>
      <c r="C387" t="s">
        <v>1324</v>
      </c>
      <c r="D387" t="s">
        <v>760</v>
      </c>
      <c r="E387" t="s">
        <v>761</v>
      </c>
      <c r="F387" s="1" t="str">
        <f t="shared" si="11"/>
        <v>工程處</v>
      </c>
    </row>
    <row r="388" spans="1:6" x14ac:dyDescent="0.25">
      <c r="A388" s="1" t="str">
        <f t="shared" ref="A388:A451" si="12">$C388&amp;$B388</f>
        <v>工程處68</v>
      </c>
      <c r="B388" s="1">
        <f>COUNTIFS($C$3:$C388,$C388)</f>
        <v>68</v>
      </c>
      <c r="C388" t="s">
        <v>1324</v>
      </c>
      <c r="D388" t="s">
        <v>762</v>
      </c>
      <c r="E388" t="s">
        <v>763</v>
      </c>
      <c r="F388" s="1" t="str">
        <f t="shared" ref="F388:F451" si="13">C388</f>
        <v>工程處</v>
      </c>
    </row>
    <row r="389" spans="1:6" x14ac:dyDescent="0.25">
      <c r="A389" s="1" t="str">
        <f t="shared" si="12"/>
        <v>工程處69</v>
      </c>
      <c r="B389" s="1">
        <f>COUNTIFS($C$3:$C389,$C389)</f>
        <v>69</v>
      </c>
      <c r="C389" t="s">
        <v>1324</v>
      </c>
      <c r="D389" t="s">
        <v>764</v>
      </c>
      <c r="E389" t="s">
        <v>765</v>
      </c>
      <c r="F389" s="1" t="str">
        <f t="shared" si="13"/>
        <v>工程處</v>
      </c>
    </row>
    <row r="390" spans="1:6" x14ac:dyDescent="0.25">
      <c r="A390" s="1" t="str">
        <f t="shared" si="12"/>
        <v>工程處70</v>
      </c>
      <c r="B390" s="1">
        <f>COUNTIFS($C$3:$C390,$C390)</f>
        <v>70</v>
      </c>
      <c r="C390" t="s">
        <v>1324</v>
      </c>
      <c r="D390" t="s">
        <v>766</v>
      </c>
      <c r="E390" t="s">
        <v>767</v>
      </c>
      <c r="F390" s="1" t="str">
        <f t="shared" si="13"/>
        <v>工程處</v>
      </c>
    </row>
    <row r="391" spans="1:6" x14ac:dyDescent="0.25">
      <c r="A391" s="1" t="str">
        <f t="shared" si="12"/>
        <v>工程處71</v>
      </c>
      <c r="B391" s="1">
        <f>COUNTIFS($C$3:$C391,$C391)</f>
        <v>71</v>
      </c>
      <c r="C391" t="s">
        <v>1324</v>
      </c>
      <c r="D391" t="s">
        <v>768</v>
      </c>
      <c r="E391" t="s">
        <v>769</v>
      </c>
      <c r="F391" s="1" t="str">
        <f t="shared" si="13"/>
        <v>工程處</v>
      </c>
    </row>
    <row r="392" spans="1:6" x14ac:dyDescent="0.25">
      <c r="A392" s="1" t="str">
        <f t="shared" si="12"/>
        <v>工程處72</v>
      </c>
      <c r="B392" s="1">
        <f>COUNTIFS($C$3:$C392,$C392)</f>
        <v>72</v>
      </c>
      <c r="C392" t="s">
        <v>1324</v>
      </c>
      <c r="D392" t="s">
        <v>770</v>
      </c>
      <c r="E392" t="s">
        <v>771</v>
      </c>
      <c r="F392" s="1" t="str">
        <f t="shared" si="13"/>
        <v>工程處</v>
      </c>
    </row>
    <row r="393" spans="1:6" x14ac:dyDescent="0.25">
      <c r="A393" s="1" t="str">
        <f t="shared" si="12"/>
        <v>工程處73</v>
      </c>
      <c r="B393" s="1">
        <f>COUNTIFS($C$3:$C393,$C393)</f>
        <v>73</v>
      </c>
      <c r="C393" t="s">
        <v>1324</v>
      </c>
      <c r="D393" t="s">
        <v>772</v>
      </c>
      <c r="E393" t="s">
        <v>773</v>
      </c>
      <c r="F393" s="1" t="str">
        <f t="shared" si="13"/>
        <v>工程處</v>
      </c>
    </row>
    <row r="394" spans="1:6" x14ac:dyDescent="0.25">
      <c r="A394" s="1" t="str">
        <f t="shared" si="12"/>
        <v>工程處74</v>
      </c>
      <c r="B394" s="1">
        <f>COUNTIFS($C$3:$C394,$C394)</f>
        <v>74</v>
      </c>
      <c r="C394" t="s">
        <v>1324</v>
      </c>
      <c r="D394" t="s">
        <v>774</v>
      </c>
      <c r="E394" t="s">
        <v>775</v>
      </c>
      <c r="F394" s="1" t="str">
        <f t="shared" si="13"/>
        <v>工程處</v>
      </c>
    </row>
    <row r="395" spans="1:6" x14ac:dyDescent="0.25">
      <c r="A395" s="1" t="str">
        <f t="shared" si="12"/>
        <v>工程處75</v>
      </c>
      <c r="B395" s="1">
        <f>COUNTIFS($C$3:$C395,$C395)</f>
        <v>75</v>
      </c>
      <c r="C395" t="s">
        <v>1324</v>
      </c>
      <c r="D395" t="s">
        <v>776</v>
      </c>
      <c r="E395" t="s">
        <v>777</v>
      </c>
      <c r="F395" s="1" t="str">
        <f t="shared" si="13"/>
        <v>工程處</v>
      </c>
    </row>
    <row r="396" spans="1:6" x14ac:dyDescent="0.25">
      <c r="A396" s="1" t="str">
        <f t="shared" si="12"/>
        <v>工程處76</v>
      </c>
      <c r="B396" s="1">
        <f>COUNTIFS($C$3:$C396,$C396)</f>
        <v>76</v>
      </c>
      <c r="C396" t="s">
        <v>1324</v>
      </c>
      <c r="D396" t="s">
        <v>778</v>
      </c>
      <c r="E396" t="s">
        <v>779</v>
      </c>
      <c r="F396" s="1" t="str">
        <f t="shared" si="13"/>
        <v>工程處</v>
      </c>
    </row>
    <row r="397" spans="1:6" x14ac:dyDescent="0.25">
      <c r="A397" s="1" t="str">
        <f t="shared" si="12"/>
        <v>工程處77</v>
      </c>
      <c r="B397" s="1">
        <f>COUNTIFS($C$3:$C397,$C397)</f>
        <v>77</v>
      </c>
      <c r="C397" t="s">
        <v>1324</v>
      </c>
      <c r="D397" t="s">
        <v>780</v>
      </c>
      <c r="E397" t="s">
        <v>781</v>
      </c>
      <c r="F397" s="1" t="str">
        <f t="shared" si="13"/>
        <v>工程處</v>
      </c>
    </row>
    <row r="398" spans="1:6" x14ac:dyDescent="0.25">
      <c r="A398" s="1" t="str">
        <f t="shared" si="12"/>
        <v>工程處78</v>
      </c>
      <c r="B398" s="1">
        <f>COUNTIFS($C$3:$C398,$C398)</f>
        <v>78</v>
      </c>
      <c r="C398" t="s">
        <v>1324</v>
      </c>
      <c r="D398" t="s">
        <v>782</v>
      </c>
      <c r="E398" t="s">
        <v>783</v>
      </c>
      <c r="F398" s="1" t="str">
        <f t="shared" si="13"/>
        <v>工程處</v>
      </c>
    </row>
    <row r="399" spans="1:6" x14ac:dyDescent="0.25">
      <c r="A399" s="1" t="str">
        <f t="shared" si="12"/>
        <v>工程處79</v>
      </c>
      <c r="B399" s="1">
        <f>COUNTIFS($C$3:$C399,$C399)</f>
        <v>79</v>
      </c>
      <c r="C399" t="s">
        <v>1324</v>
      </c>
      <c r="D399" t="s">
        <v>784</v>
      </c>
      <c r="E399" t="s">
        <v>785</v>
      </c>
      <c r="F399" s="1" t="str">
        <f t="shared" si="13"/>
        <v>工程處</v>
      </c>
    </row>
    <row r="400" spans="1:6" x14ac:dyDescent="0.25">
      <c r="A400" s="1" t="str">
        <f t="shared" si="12"/>
        <v>工程處80</v>
      </c>
      <c r="B400" s="1">
        <f>COUNTIFS($C$3:$C400,$C400)</f>
        <v>80</v>
      </c>
      <c r="C400" t="s">
        <v>1324</v>
      </c>
      <c r="D400" t="s">
        <v>786</v>
      </c>
      <c r="E400" t="s">
        <v>787</v>
      </c>
      <c r="F400" s="1" t="str">
        <f t="shared" si="13"/>
        <v>工程處</v>
      </c>
    </row>
    <row r="401" spans="1:6" x14ac:dyDescent="0.25">
      <c r="A401" s="1" t="str">
        <f t="shared" si="12"/>
        <v>工程處81</v>
      </c>
      <c r="B401" s="1">
        <f>COUNTIFS($C$3:$C401,$C401)</f>
        <v>81</v>
      </c>
      <c r="C401" t="s">
        <v>1324</v>
      </c>
      <c r="D401" t="s">
        <v>788</v>
      </c>
      <c r="E401" t="s">
        <v>789</v>
      </c>
      <c r="F401" s="1" t="str">
        <f t="shared" si="13"/>
        <v>工程處</v>
      </c>
    </row>
    <row r="402" spans="1:6" x14ac:dyDescent="0.25">
      <c r="A402" s="1" t="str">
        <f t="shared" si="12"/>
        <v>工程處82</v>
      </c>
      <c r="B402" s="1">
        <f>COUNTIFS($C$3:$C402,$C402)</f>
        <v>82</v>
      </c>
      <c r="C402" t="s">
        <v>1324</v>
      </c>
      <c r="D402" t="s">
        <v>790</v>
      </c>
      <c r="E402" t="s">
        <v>791</v>
      </c>
      <c r="F402" s="1" t="str">
        <f t="shared" si="13"/>
        <v>工程處</v>
      </c>
    </row>
    <row r="403" spans="1:6" x14ac:dyDescent="0.25">
      <c r="A403" s="1" t="str">
        <f t="shared" si="12"/>
        <v>工程處83</v>
      </c>
      <c r="B403" s="1">
        <f>COUNTIFS($C$3:$C403,$C403)</f>
        <v>83</v>
      </c>
      <c r="C403" t="s">
        <v>1324</v>
      </c>
      <c r="D403" t="s">
        <v>792</v>
      </c>
      <c r="E403" t="s">
        <v>793</v>
      </c>
      <c r="F403" s="1" t="str">
        <f t="shared" si="13"/>
        <v>工程處</v>
      </c>
    </row>
    <row r="404" spans="1:6" x14ac:dyDescent="0.25">
      <c r="A404" s="1" t="str">
        <f t="shared" si="12"/>
        <v>工程處84</v>
      </c>
      <c r="B404" s="1">
        <f>COUNTIFS($C$3:$C404,$C404)</f>
        <v>84</v>
      </c>
      <c r="C404" t="s">
        <v>1324</v>
      </c>
      <c r="D404" t="s">
        <v>794</v>
      </c>
      <c r="E404" t="s">
        <v>795</v>
      </c>
      <c r="F404" s="1" t="str">
        <f t="shared" si="13"/>
        <v>工程處</v>
      </c>
    </row>
    <row r="405" spans="1:6" x14ac:dyDescent="0.25">
      <c r="A405" s="1" t="str">
        <f t="shared" si="12"/>
        <v>工程處85</v>
      </c>
      <c r="B405" s="1">
        <f>COUNTIFS($C$3:$C405,$C405)</f>
        <v>85</v>
      </c>
      <c r="C405" t="s">
        <v>1324</v>
      </c>
      <c r="D405" t="s">
        <v>796</v>
      </c>
      <c r="E405" t="s">
        <v>797</v>
      </c>
      <c r="F405" s="1" t="str">
        <f t="shared" si="13"/>
        <v>工程處</v>
      </c>
    </row>
    <row r="406" spans="1:6" x14ac:dyDescent="0.25">
      <c r="A406" s="1" t="str">
        <f t="shared" si="12"/>
        <v>工程處86</v>
      </c>
      <c r="B406" s="1">
        <f>COUNTIFS($C$3:$C406,$C406)</f>
        <v>86</v>
      </c>
      <c r="C406" t="s">
        <v>1324</v>
      </c>
      <c r="D406" t="s">
        <v>798</v>
      </c>
      <c r="E406" t="s">
        <v>799</v>
      </c>
      <c r="F406" s="1" t="str">
        <f t="shared" si="13"/>
        <v>工程處</v>
      </c>
    </row>
    <row r="407" spans="1:6" x14ac:dyDescent="0.25">
      <c r="A407" s="1" t="str">
        <f t="shared" si="12"/>
        <v>工程處87</v>
      </c>
      <c r="B407" s="1">
        <f>COUNTIFS($C$3:$C407,$C407)</f>
        <v>87</v>
      </c>
      <c r="C407" t="s">
        <v>1324</v>
      </c>
      <c r="D407" t="s">
        <v>800</v>
      </c>
      <c r="E407" t="s">
        <v>801</v>
      </c>
      <c r="F407" s="1" t="str">
        <f t="shared" si="13"/>
        <v>工程處</v>
      </c>
    </row>
    <row r="408" spans="1:6" x14ac:dyDescent="0.25">
      <c r="A408" s="1" t="str">
        <f t="shared" si="12"/>
        <v>工程處88</v>
      </c>
      <c r="B408" s="1">
        <f>COUNTIFS($C$3:$C408,$C408)</f>
        <v>88</v>
      </c>
      <c r="C408" t="s">
        <v>1324</v>
      </c>
      <c r="D408" t="s">
        <v>802</v>
      </c>
      <c r="E408" t="s">
        <v>803</v>
      </c>
      <c r="F408" s="1" t="str">
        <f t="shared" si="13"/>
        <v>工程處</v>
      </c>
    </row>
    <row r="409" spans="1:6" x14ac:dyDescent="0.25">
      <c r="A409" s="1" t="str">
        <f t="shared" si="12"/>
        <v>工程處89</v>
      </c>
      <c r="B409" s="1">
        <f>COUNTIFS($C$3:$C409,$C409)</f>
        <v>89</v>
      </c>
      <c r="C409" t="s">
        <v>1324</v>
      </c>
      <c r="D409" t="s">
        <v>804</v>
      </c>
      <c r="E409" t="s">
        <v>805</v>
      </c>
      <c r="F409" s="1" t="str">
        <f t="shared" si="13"/>
        <v>工程處</v>
      </c>
    </row>
    <row r="410" spans="1:6" x14ac:dyDescent="0.25">
      <c r="A410" s="1" t="str">
        <f t="shared" si="12"/>
        <v>工程處90</v>
      </c>
      <c r="B410" s="1">
        <f>COUNTIFS($C$3:$C410,$C410)</f>
        <v>90</v>
      </c>
      <c r="C410" t="s">
        <v>1324</v>
      </c>
      <c r="D410" t="s">
        <v>806</v>
      </c>
      <c r="E410" t="s">
        <v>807</v>
      </c>
      <c r="F410" s="1" t="str">
        <f t="shared" si="13"/>
        <v>工程處</v>
      </c>
    </row>
    <row r="411" spans="1:6" x14ac:dyDescent="0.25">
      <c r="A411" s="1" t="str">
        <f t="shared" si="12"/>
        <v>工程處91</v>
      </c>
      <c r="B411" s="1">
        <f>COUNTIFS($C$3:$C411,$C411)</f>
        <v>91</v>
      </c>
      <c r="C411" t="s">
        <v>1324</v>
      </c>
      <c r="D411" t="s">
        <v>808</v>
      </c>
      <c r="E411" t="s">
        <v>809</v>
      </c>
      <c r="F411" s="1" t="str">
        <f t="shared" si="13"/>
        <v>工程處</v>
      </c>
    </row>
    <row r="412" spans="1:6" x14ac:dyDescent="0.25">
      <c r="A412" s="1" t="str">
        <f t="shared" si="12"/>
        <v>工程處92</v>
      </c>
      <c r="B412" s="1">
        <f>COUNTIFS($C$3:$C412,$C412)</f>
        <v>92</v>
      </c>
      <c r="C412" t="s">
        <v>1324</v>
      </c>
      <c r="D412" t="s">
        <v>810</v>
      </c>
      <c r="E412" t="s">
        <v>811</v>
      </c>
      <c r="F412" s="1" t="str">
        <f t="shared" si="13"/>
        <v>工程處</v>
      </c>
    </row>
    <row r="413" spans="1:6" x14ac:dyDescent="0.25">
      <c r="A413" s="1" t="str">
        <f t="shared" si="12"/>
        <v>工程處93</v>
      </c>
      <c r="B413" s="1">
        <f>COUNTIFS($C$3:$C413,$C413)</f>
        <v>93</v>
      </c>
      <c r="C413" t="s">
        <v>1324</v>
      </c>
      <c r="D413" t="s">
        <v>812</v>
      </c>
      <c r="E413" t="s">
        <v>813</v>
      </c>
      <c r="F413" s="1" t="str">
        <f t="shared" si="13"/>
        <v>工程處</v>
      </c>
    </row>
    <row r="414" spans="1:6" x14ac:dyDescent="0.25">
      <c r="A414" s="1" t="str">
        <f t="shared" si="12"/>
        <v>工程處94</v>
      </c>
      <c r="B414" s="1">
        <f>COUNTIFS($C$3:$C414,$C414)</f>
        <v>94</v>
      </c>
      <c r="C414" t="s">
        <v>1324</v>
      </c>
      <c r="D414" t="s">
        <v>814</v>
      </c>
      <c r="E414" t="s">
        <v>815</v>
      </c>
      <c r="F414" s="1" t="str">
        <f t="shared" si="13"/>
        <v>工程處</v>
      </c>
    </row>
    <row r="415" spans="1:6" x14ac:dyDescent="0.25">
      <c r="A415" s="1" t="str">
        <f t="shared" si="12"/>
        <v>工程處95</v>
      </c>
      <c r="B415" s="1">
        <f>COUNTIFS($C$3:$C415,$C415)</f>
        <v>95</v>
      </c>
      <c r="C415" t="s">
        <v>1324</v>
      </c>
      <c r="D415" t="s">
        <v>816</v>
      </c>
      <c r="E415" t="s">
        <v>817</v>
      </c>
      <c r="F415" s="1" t="str">
        <f t="shared" si="13"/>
        <v>工程處</v>
      </c>
    </row>
    <row r="416" spans="1:6" x14ac:dyDescent="0.25">
      <c r="A416" s="1" t="str">
        <f t="shared" si="12"/>
        <v>工程處96</v>
      </c>
      <c r="B416" s="1">
        <f>COUNTIFS($C$3:$C416,$C416)</f>
        <v>96</v>
      </c>
      <c r="C416" t="s">
        <v>1324</v>
      </c>
      <c r="D416" t="s">
        <v>818</v>
      </c>
      <c r="E416" t="s">
        <v>819</v>
      </c>
      <c r="F416" s="1" t="str">
        <f t="shared" si="13"/>
        <v>工程處</v>
      </c>
    </row>
    <row r="417" spans="1:6" x14ac:dyDescent="0.25">
      <c r="A417" s="1" t="str">
        <f t="shared" si="12"/>
        <v>工程處97</v>
      </c>
      <c r="B417" s="1">
        <f>COUNTIFS($C$3:$C417,$C417)</f>
        <v>97</v>
      </c>
      <c r="C417" t="s">
        <v>1324</v>
      </c>
      <c r="D417" t="s">
        <v>820</v>
      </c>
      <c r="E417" t="s">
        <v>821</v>
      </c>
      <c r="F417" s="1" t="str">
        <f t="shared" si="13"/>
        <v>工程處</v>
      </c>
    </row>
    <row r="418" spans="1:6" x14ac:dyDescent="0.25">
      <c r="A418" s="1" t="str">
        <f t="shared" si="12"/>
        <v>工程處98</v>
      </c>
      <c r="B418" s="1">
        <f>COUNTIFS($C$3:$C418,$C418)</f>
        <v>98</v>
      </c>
      <c r="C418" t="s">
        <v>1324</v>
      </c>
      <c r="D418" t="s">
        <v>822</v>
      </c>
      <c r="E418" t="s">
        <v>823</v>
      </c>
      <c r="F418" s="1" t="str">
        <f t="shared" si="13"/>
        <v>工程處</v>
      </c>
    </row>
    <row r="419" spans="1:6" x14ac:dyDescent="0.25">
      <c r="A419" s="1" t="str">
        <f t="shared" si="12"/>
        <v>工程處99</v>
      </c>
      <c r="B419" s="1">
        <f>COUNTIFS($C$3:$C419,$C419)</f>
        <v>99</v>
      </c>
      <c r="C419" t="s">
        <v>1324</v>
      </c>
      <c r="D419" t="s">
        <v>824</v>
      </c>
      <c r="E419" t="s">
        <v>825</v>
      </c>
      <c r="F419" s="1" t="str">
        <f t="shared" si="13"/>
        <v>工程處</v>
      </c>
    </row>
    <row r="420" spans="1:6" x14ac:dyDescent="0.25">
      <c r="A420" s="1" t="str">
        <f t="shared" si="12"/>
        <v>工程處100</v>
      </c>
      <c r="B420" s="1">
        <f>COUNTIFS($C$3:$C420,$C420)</f>
        <v>100</v>
      </c>
      <c r="C420" t="s">
        <v>1324</v>
      </c>
      <c r="D420" t="s">
        <v>826</v>
      </c>
      <c r="E420" t="s">
        <v>827</v>
      </c>
      <c r="F420" s="1" t="str">
        <f t="shared" si="13"/>
        <v>工程處</v>
      </c>
    </row>
    <row r="421" spans="1:6" x14ac:dyDescent="0.25">
      <c r="A421" s="1" t="str">
        <f t="shared" si="12"/>
        <v>工程處101</v>
      </c>
      <c r="B421" s="1">
        <f>COUNTIFS($C$3:$C421,$C421)</f>
        <v>101</v>
      </c>
      <c r="C421" t="s">
        <v>1324</v>
      </c>
      <c r="D421" t="s">
        <v>828</v>
      </c>
      <c r="E421" t="s">
        <v>829</v>
      </c>
      <c r="F421" s="1" t="str">
        <f t="shared" si="13"/>
        <v>工程處</v>
      </c>
    </row>
    <row r="422" spans="1:6" x14ac:dyDescent="0.25">
      <c r="A422" s="1" t="str">
        <f t="shared" si="12"/>
        <v>工程處102</v>
      </c>
      <c r="B422" s="1">
        <f>COUNTIFS($C$3:$C422,$C422)</f>
        <v>102</v>
      </c>
      <c r="C422" t="s">
        <v>1324</v>
      </c>
      <c r="D422" t="s">
        <v>830</v>
      </c>
      <c r="E422" t="s">
        <v>831</v>
      </c>
      <c r="F422" s="1" t="str">
        <f t="shared" si="13"/>
        <v>工程處</v>
      </c>
    </row>
    <row r="423" spans="1:6" x14ac:dyDescent="0.25">
      <c r="A423" s="1" t="str">
        <f t="shared" si="12"/>
        <v>工程處103</v>
      </c>
      <c r="B423" s="1">
        <f>COUNTIFS($C$3:$C423,$C423)</f>
        <v>103</v>
      </c>
      <c r="C423" t="s">
        <v>1324</v>
      </c>
      <c r="D423" t="s">
        <v>832</v>
      </c>
      <c r="E423" t="s">
        <v>833</v>
      </c>
      <c r="F423" s="1" t="str">
        <f t="shared" si="13"/>
        <v>工程處</v>
      </c>
    </row>
    <row r="424" spans="1:6" x14ac:dyDescent="0.25">
      <c r="A424" s="1" t="str">
        <f t="shared" si="12"/>
        <v>工程處104</v>
      </c>
      <c r="B424" s="1">
        <f>COUNTIFS($C$3:$C424,$C424)</f>
        <v>104</v>
      </c>
      <c r="C424" t="s">
        <v>1324</v>
      </c>
      <c r="D424" t="s">
        <v>834</v>
      </c>
      <c r="E424" t="s">
        <v>835</v>
      </c>
      <c r="F424" s="1" t="str">
        <f t="shared" si="13"/>
        <v>工程處</v>
      </c>
    </row>
    <row r="425" spans="1:6" x14ac:dyDescent="0.25">
      <c r="A425" s="1" t="str">
        <f t="shared" si="12"/>
        <v>工程處105</v>
      </c>
      <c r="B425" s="1">
        <f>COUNTIFS($C$3:$C425,$C425)</f>
        <v>105</v>
      </c>
      <c r="C425" t="s">
        <v>1324</v>
      </c>
      <c r="D425" t="s">
        <v>836</v>
      </c>
      <c r="E425" t="s">
        <v>837</v>
      </c>
      <c r="F425" s="1" t="str">
        <f t="shared" si="13"/>
        <v>工程處</v>
      </c>
    </row>
    <row r="426" spans="1:6" x14ac:dyDescent="0.25">
      <c r="A426" s="1" t="str">
        <f t="shared" si="12"/>
        <v>工程處106</v>
      </c>
      <c r="B426" s="1">
        <f>COUNTIFS($C$3:$C426,$C426)</f>
        <v>106</v>
      </c>
      <c r="C426" t="s">
        <v>1324</v>
      </c>
      <c r="D426" t="s">
        <v>838</v>
      </c>
      <c r="E426" t="s">
        <v>839</v>
      </c>
      <c r="F426" s="1" t="str">
        <f t="shared" si="13"/>
        <v>工程處</v>
      </c>
    </row>
    <row r="427" spans="1:6" x14ac:dyDescent="0.25">
      <c r="A427" s="1" t="str">
        <f t="shared" si="12"/>
        <v>工程處107</v>
      </c>
      <c r="B427" s="1">
        <f>COUNTIFS($C$3:$C427,$C427)</f>
        <v>107</v>
      </c>
      <c r="C427" t="s">
        <v>1324</v>
      </c>
      <c r="D427" t="s">
        <v>840</v>
      </c>
      <c r="E427" t="s">
        <v>841</v>
      </c>
      <c r="F427" s="1" t="str">
        <f t="shared" si="13"/>
        <v>工程處</v>
      </c>
    </row>
    <row r="428" spans="1:6" x14ac:dyDescent="0.25">
      <c r="A428" s="1" t="str">
        <f t="shared" si="12"/>
        <v>工程處108</v>
      </c>
      <c r="B428" s="1">
        <f>COUNTIFS($C$3:$C428,$C428)</f>
        <v>108</v>
      </c>
      <c r="C428" t="s">
        <v>1324</v>
      </c>
      <c r="D428" t="s">
        <v>842</v>
      </c>
      <c r="E428" t="s">
        <v>843</v>
      </c>
      <c r="F428" s="1" t="str">
        <f t="shared" si="13"/>
        <v>工程處</v>
      </c>
    </row>
    <row r="429" spans="1:6" x14ac:dyDescent="0.25">
      <c r="A429" s="1" t="str">
        <f t="shared" si="12"/>
        <v>工程處109</v>
      </c>
      <c r="B429" s="1">
        <f>COUNTIFS($C$3:$C429,$C429)</f>
        <v>109</v>
      </c>
      <c r="C429" t="s">
        <v>1324</v>
      </c>
      <c r="D429" t="s">
        <v>844</v>
      </c>
      <c r="E429" t="s">
        <v>845</v>
      </c>
      <c r="F429" s="1" t="str">
        <f t="shared" si="13"/>
        <v>工程處</v>
      </c>
    </row>
    <row r="430" spans="1:6" x14ac:dyDescent="0.25">
      <c r="A430" s="1" t="str">
        <f t="shared" si="12"/>
        <v>工程處110</v>
      </c>
      <c r="B430" s="1">
        <f>COUNTIFS($C$3:$C430,$C430)</f>
        <v>110</v>
      </c>
      <c r="C430" t="s">
        <v>1324</v>
      </c>
      <c r="D430" t="s">
        <v>846</v>
      </c>
      <c r="E430" t="s">
        <v>847</v>
      </c>
      <c r="F430" s="1" t="str">
        <f t="shared" si="13"/>
        <v>工程處</v>
      </c>
    </row>
    <row r="431" spans="1:6" x14ac:dyDescent="0.25">
      <c r="A431" s="1" t="str">
        <f t="shared" si="12"/>
        <v>工程處111</v>
      </c>
      <c r="B431" s="1">
        <f>COUNTIFS($C$3:$C431,$C431)</f>
        <v>111</v>
      </c>
      <c r="C431" t="s">
        <v>1324</v>
      </c>
      <c r="D431" t="s">
        <v>848</v>
      </c>
      <c r="E431" t="s">
        <v>849</v>
      </c>
      <c r="F431" s="1" t="str">
        <f t="shared" si="13"/>
        <v>工程處</v>
      </c>
    </row>
    <row r="432" spans="1:6" x14ac:dyDescent="0.25">
      <c r="A432" s="1" t="str">
        <f t="shared" si="12"/>
        <v>工程處112</v>
      </c>
      <c r="B432" s="1">
        <f>COUNTIFS($C$3:$C432,$C432)</f>
        <v>112</v>
      </c>
      <c r="C432" t="s">
        <v>1324</v>
      </c>
      <c r="D432" t="s">
        <v>850</v>
      </c>
      <c r="E432" t="s">
        <v>851</v>
      </c>
      <c r="F432" s="1" t="str">
        <f t="shared" si="13"/>
        <v>工程處</v>
      </c>
    </row>
    <row r="433" spans="1:6" x14ac:dyDescent="0.25">
      <c r="A433" s="1" t="str">
        <f t="shared" si="12"/>
        <v>工程處113</v>
      </c>
      <c r="B433" s="1">
        <f>COUNTIFS($C$3:$C433,$C433)</f>
        <v>113</v>
      </c>
      <c r="C433" t="s">
        <v>1324</v>
      </c>
      <c r="D433" t="s">
        <v>852</v>
      </c>
      <c r="E433" t="s">
        <v>853</v>
      </c>
      <c r="F433" s="1" t="str">
        <f t="shared" si="13"/>
        <v>工程處</v>
      </c>
    </row>
    <row r="434" spans="1:6" x14ac:dyDescent="0.25">
      <c r="A434" s="1" t="str">
        <f t="shared" si="12"/>
        <v>工程處114</v>
      </c>
      <c r="B434" s="1">
        <f>COUNTIFS($C$3:$C434,$C434)</f>
        <v>114</v>
      </c>
      <c r="C434" t="s">
        <v>1324</v>
      </c>
      <c r="D434" t="s">
        <v>854</v>
      </c>
      <c r="E434" t="s">
        <v>855</v>
      </c>
      <c r="F434" s="1" t="str">
        <f t="shared" si="13"/>
        <v>工程處</v>
      </c>
    </row>
    <row r="435" spans="1:6" x14ac:dyDescent="0.25">
      <c r="A435" s="1" t="str">
        <f t="shared" si="12"/>
        <v>工程處115</v>
      </c>
      <c r="B435" s="1">
        <f>COUNTIFS($C$3:$C435,$C435)</f>
        <v>115</v>
      </c>
      <c r="C435" t="s">
        <v>1324</v>
      </c>
      <c r="D435" t="s">
        <v>856</v>
      </c>
      <c r="E435" t="s">
        <v>857</v>
      </c>
      <c r="F435" s="1" t="str">
        <f t="shared" si="13"/>
        <v>工程處</v>
      </c>
    </row>
    <row r="436" spans="1:6" x14ac:dyDescent="0.25">
      <c r="A436" s="1" t="str">
        <f t="shared" si="12"/>
        <v>工程處116</v>
      </c>
      <c r="B436" s="1">
        <f>COUNTIFS($C$3:$C436,$C436)</f>
        <v>116</v>
      </c>
      <c r="C436" t="s">
        <v>1324</v>
      </c>
      <c r="D436" t="s">
        <v>858</v>
      </c>
      <c r="E436" t="s">
        <v>859</v>
      </c>
      <c r="F436" s="1" t="str">
        <f t="shared" si="13"/>
        <v>工程處</v>
      </c>
    </row>
    <row r="437" spans="1:6" x14ac:dyDescent="0.25">
      <c r="A437" s="1" t="str">
        <f t="shared" si="12"/>
        <v>工程處117</v>
      </c>
      <c r="B437" s="1">
        <f>COUNTIFS($C$3:$C437,$C437)</f>
        <v>117</v>
      </c>
      <c r="C437" t="s">
        <v>1324</v>
      </c>
      <c r="D437" t="s">
        <v>860</v>
      </c>
      <c r="E437" t="s">
        <v>861</v>
      </c>
      <c r="F437" s="1" t="str">
        <f t="shared" si="13"/>
        <v>工程處</v>
      </c>
    </row>
    <row r="438" spans="1:6" x14ac:dyDescent="0.25">
      <c r="A438" s="1" t="str">
        <f t="shared" si="12"/>
        <v>工程處118</v>
      </c>
      <c r="B438" s="1">
        <f>COUNTIFS($C$3:$C438,$C438)</f>
        <v>118</v>
      </c>
      <c r="C438" t="s">
        <v>1324</v>
      </c>
      <c r="D438" t="s">
        <v>862</v>
      </c>
      <c r="E438" t="s">
        <v>863</v>
      </c>
      <c r="F438" s="1" t="str">
        <f t="shared" si="13"/>
        <v>工程處</v>
      </c>
    </row>
    <row r="439" spans="1:6" x14ac:dyDescent="0.25">
      <c r="A439" s="1" t="str">
        <f t="shared" si="12"/>
        <v>工程處119</v>
      </c>
      <c r="B439" s="1">
        <f>COUNTIFS($C$3:$C439,$C439)</f>
        <v>119</v>
      </c>
      <c r="C439" t="s">
        <v>1324</v>
      </c>
      <c r="D439" t="s">
        <v>864</v>
      </c>
      <c r="E439" t="s">
        <v>865</v>
      </c>
      <c r="F439" s="1" t="str">
        <f t="shared" si="13"/>
        <v>工程處</v>
      </c>
    </row>
    <row r="440" spans="1:6" x14ac:dyDescent="0.25">
      <c r="A440" s="1" t="str">
        <f t="shared" si="12"/>
        <v>工程處120</v>
      </c>
      <c r="B440" s="1">
        <f>COUNTIFS($C$3:$C440,$C440)</f>
        <v>120</v>
      </c>
      <c r="C440" t="s">
        <v>1324</v>
      </c>
      <c r="D440" t="s">
        <v>866</v>
      </c>
      <c r="E440" t="s">
        <v>867</v>
      </c>
      <c r="F440" s="1" t="str">
        <f t="shared" si="13"/>
        <v>工程處</v>
      </c>
    </row>
    <row r="441" spans="1:6" x14ac:dyDescent="0.25">
      <c r="A441" s="1" t="str">
        <f t="shared" si="12"/>
        <v>工程處121</v>
      </c>
      <c r="B441" s="1">
        <f>COUNTIFS($C$3:$C441,$C441)</f>
        <v>121</v>
      </c>
      <c r="C441" t="s">
        <v>1324</v>
      </c>
      <c r="D441" t="s">
        <v>1325</v>
      </c>
      <c r="E441" t="s">
        <v>1326</v>
      </c>
      <c r="F441" s="1" t="str">
        <f t="shared" si="13"/>
        <v>工程處</v>
      </c>
    </row>
    <row r="442" spans="1:6" x14ac:dyDescent="0.25">
      <c r="A442" s="1" t="str">
        <f t="shared" si="12"/>
        <v>工程處122</v>
      </c>
      <c r="B442" s="1">
        <f>COUNTIFS($C$3:$C442,$C442)</f>
        <v>122</v>
      </c>
      <c r="C442" t="s">
        <v>1324</v>
      </c>
      <c r="D442" t="s">
        <v>1327</v>
      </c>
      <c r="E442" t="s">
        <v>1328</v>
      </c>
      <c r="F442" s="1" t="str">
        <f t="shared" si="13"/>
        <v>工程處</v>
      </c>
    </row>
    <row r="443" spans="1:6" x14ac:dyDescent="0.25">
      <c r="A443" s="1" t="str">
        <f t="shared" si="12"/>
        <v>工程處123</v>
      </c>
      <c r="B443" s="1">
        <f>COUNTIFS($C$3:$C443,$C443)</f>
        <v>123</v>
      </c>
      <c r="C443" t="s">
        <v>1324</v>
      </c>
      <c r="D443" t="s">
        <v>1329</v>
      </c>
      <c r="E443" t="s">
        <v>1330</v>
      </c>
      <c r="F443" s="1" t="str">
        <f t="shared" si="13"/>
        <v>工程處</v>
      </c>
    </row>
    <row r="444" spans="1:6" x14ac:dyDescent="0.25">
      <c r="A444" s="1" t="str">
        <f t="shared" si="12"/>
        <v>工程處124</v>
      </c>
      <c r="B444" s="1">
        <f>COUNTIFS($C$3:$C444,$C444)</f>
        <v>124</v>
      </c>
      <c r="C444" t="s">
        <v>1324</v>
      </c>
      <c r="D444" t="s">
        <v>1331</v>
      </c>
      <c r="E444" t="s">
        <v>1332</v>
      </c>
      <c r="F444" s="1" t="str">
        <f t="shared" si="13"/>
        <v>工程處</v>
      </c>
    </row>
    <row r="445" spans="1:6" x14ac:dyDescent="0.25">
      <c r="A445" s="1" t="str">
        <f t="shared" si="12"/>
        <v>工程處125</v>
      </c>
      <c r="B445" s="1">
        <f>COUNTIFS($C$3:$C445,$C445)</f>
        <v>125</v>
      </c>
      <c r="C445" t="s">
        <v>1324</v>
      </c>
      <c r="D445" t="s">
        <v>868</v>
      </c>
      <c r="E445" t="s">
        <v>869</v>
      </c>
      <c r="F445" s="1" t="str">
        <f t="shared" si="13"/>
        <v>工程處</v>
      </c>
    </row>
    <row r="446" spans="1:6" x14ac:dyDescent="0.25">
      <c r="A446" s="1" t="str">
        <f t="shared" si="12"/>
        <v>工程處126</v>
      </c>
      <c r="B446" s="1">
        <f>COUNTIFS($C$3:$C446,$C446)</f>
        <v>126</v>
      </c>
      <c r="C446" t="s">
        <v>1324</v>
      </c>
      <c r="D446" t="s">
        <v>870</v>
      </c>
      <c r="E446" t="s">
        <v>871</v>
      </c>
      <c r="F446" s="1" t="str">
        <f t="shared" si="13"/>
        <v>工程處</v>
      </c>
    </row>
    <row r="447" spans="1:6" x14ac:dyDescent="0.25">
      <c r="A447" s="1" t="str">
        <f t="shared" si="12"/>
        <v>工程處127</v>
      </c>
      <c r="B447" s="1">
        <f>COUNTIFS($C$3:$C447,$C447)</f>
        <v>127</v>
      </c>
      <c r="C447" t="s">
        <v>1324</v>
      </c>
      <c r="D447" t="s">
        <v>872</v>
      </c>
      <c r="E447" t="s">
        <v>873</v>
      </c>
      <c r="F447" s="1" t="str">
        <f t="shared" si="13"/>
        <v>工程處</v>
      </c>
    </row>
    <row r="448" spans="1:6" x14ac:dyDescent="0.25">
      <c r="A448" s="1" t="str">
        <f t="shared" si="12"/>
        <v>工程處128</v>
      </c>
      <c r="B448" s="1">
        <f>COUNTIFS($C$3:$C448,$C448)</f>
        <v>128</v>
      </c>
      <c r="C448" t="s">
        <v>1324</v>
      </c>
      <c r="D448" t="s">
        <v>1333</v>
      </c>
      <c r="E448" t="s">
        <v>1334</v>
      </c>
      <c r="F448" s="1" t="str">
        <f t="shared" si="13"/>
        <v>工程處</v>
      </c>
    </row>
    <row r="449" spans="1:6" x14ac:dyDescent="0.25">
      <c r="A449" s="1" t="str">
        <f t="shared" si="12"/>
        <v>工程處129</v>
      </c>
      <c r="B449" s="1">
        <f>COUNTIFS($C$3:$C449,$C449)</f>
        <v>129</v>
      </c>
      <c r="C449" t="s">
        <v>1324</v>
      </c>
      <c r="D449" t="s">
        <v>874</v>
      </c>
      <c r="E449" t="s">
        <v>875</v>
      </c>
      <c r="F449" s="1" t="str">
        <f t="shared" si="13"/>
        <v>工程處</v>
      </c>
    </row>
    <row r="450" spans="1:6" x14ac:dyDescent="0.25">
      <c r="A450" s="1" t="str">
        <f t="shared" si="12"/>
        <v>工程處130</v>
      </c>
      <c r="B450" s="1">
        <f>COUNTIFS($C$3:$C450,$C450)</f>
        <v>130</v>
      </c>
      <c r="C450" t="s">
        <v>1324</v>
      </c>
      <c r="D450" t="s">
        <v>1335</v>
      </c>
      <c r="E450" t="s">
        <v>877</v>
      </c>
      <c r="F450" s="1" t="str">
        <f t="shared" si="13"/>
        <v>工程處</v>
      </c>
    </row>
    <row r="451" spans="1:6" x14ac:dyDescent="0.25">
      <c r="A451" s="1" t="str">
        <f t="shared" si="12"/>
        <v>工程處131</v>
      </c>
      <c r="B451" s="1">
        <f>COUNTIFS($C$3:$C451,$C451)</f>
        <v>131</v>
      </c>
      <c r="C451" t="s">
        <v>1324</v>
      </c>
      <c r="D451" t="s">
        <v>1336</v>
      </c>
      <c r="E451" t="s">
        <v>1337</v>
      </c>
      <c r="F451" s="1" t="str">
        <f t="shared" si="13"/>
        <v>工程處</v>
      </c>
    </row>
    <row r="452" spans="1:6" x14ac:dyDescent="0.25">
      <c r="A452" s="1" t="str">
        <f t="shared" ref="A452:A515" si="14">$C452&amp;$B452</f>
        <v>工程處132</v>
      </c>
      <c r="B452" s="1">
        <f>COUNTIFS($C$3:$C452,$C452)</f>
        <v>132</v>
      </c>
      <c r="C452" t="s">
        <v>1324</v>
      </c>
      <c r="D452" t="s">
        <v>1338</v>
      </c>
      <c r="E452" t="s">
        <v>876</v>
      </c>
      <c r="F452" s="1" t="str">
        <f t="shared" ref="F452:F515" si="15">C452</f>
        <v>工程處</v>
      </c>
    </row>
    <row r="453" spans="1:6" x14ac:dyDescent="0.25">
      <c r="A453" s="1" t="str">
        <f t="shared" si="14"/>
        <v>工程處133</v>
      </c>
      <c r="B453" s="1">
        <f>COUNTIFS($C$3:$C453,$C453)</f>
        <v>133</v>
      </c>
      <c r="C453" t="s">
        <v>1324</v>
      </c>
      <c r="D453" t="s">
        <v>878</v>
      </c>
      <c r="E453" t="s">
        <v>628</v>
      </c>
      <c r="F453" s="1" t="str">
        <f t="shared" si="15"/>
        <v>工程處</v>
      </c>
    </row>
    <row r="454" spans="1:6" x14ac:dyDescent="0.25">
      <c r="A454" s="1" t="str">
        <f t="shared" si="14"/>
        <v>生科處1</v>
      </c>
      <c r="B454" s="1">
        <f>COUNTIFS($C$3:$C454,$C454)</f>
        <v>1</v>
      </c>
      <c r="C454" t="s">
        <v>1339</v>
      </c>
      <c r="D454" t="s">
        <v>879</v>
      </c>
      <c r="E454" t="s">
        <v>880</v>
      </c>
      <c r="F454" s="1" t="str">
        <f t="shared" si="15"/>
        <v>生科處</v>
      </c>
    </row>
    <row r="455" spans="1:6" x14ac:dyDescent="0.25">
      <c r="A455" s="1" t="str">
        <f t="shared" si="14"/>
        <v>生科處2</v>
      </c>
      <c r="B455" s="1">
        <f>COUNTIFS($C$3:$C455,$C455)</f>
        <v>2</v>
      </c>
      <c r="C455" t="s">
        <v>1339</v>
      </c>
      <c r="D455" t="s">
        <v>881</v>
      </c>
      <c r="E455" t="s">
        <v>882</v>
      </c>
      <c r="F455" s="1" t="str">
        <f t="shared" si="15"/>
        <v>生科處</v>
      </c>
    </row>
    <row r="456" spans="1:6" x14ac:dyDescent="0.25">
      <c r="A456" s="1" t="str">
        <f t="shared" si="14"/>
        <v>生科處3</v>
      </c>
      <c r="B456" s="1">
        <f>COUNTIFS($C$3:$C456,$C456)</f>
        <v>3</v>
      </c>
      <c r="C456" t="s">
        <v>1339</v>
      </c>
      <c r="D456" t="s">
        <v>883</v>
      </c>
      <c r="E456" t="s">
        <v>884</v>
      </c>
      <c r="F456" s="1" t="str">
        <f t="shared" si="15"/>
        <v>生科處</v>
      </c>
    </row>
    <row r="457" spans="1:6" x14ac:dyDescent="0.25">
      <c r="A457" s="1" t="str">
        <f t="shared" si="14"/>
        <v>生科處4</v>
      </c>
      <c r="B457" s="1">
        <f>COUNTIFS($C$3:$C457,$C457)</f>
        <v>4</v>
      </c>
      <c r="C457" t="s">
        <v>1339</v>
      </c>
      <c r="D457" t="s">
        <v>885</v>
      </c>
      <c r="E457" t="s">
        <v>886</v>
      </c>
      <c r="F457" s="1" t="str">
        <f t="shared" si="15"/>
        <v>生科處</v>
      </c>
    </row>
    <row r="458" spans="1:6" x14ac:dyDescent="0.25">
      <c r="A458" s="1" t="str">
        <f t="shared" si="14"/>
        <v>生科處5</v>
      </c>
      <c r="B458" s="1">
        <f>COUNTIFS($C$3:$C458,$C458)</f>
        <v>5</v>
      </c>
      <c r="C458" t="s">
        <v>1339</v>
      </c>
      <c r="D458" t="s">
        <v>887</v>
      </c>
      <c r="E458" t="s">
        <v>888</v>
      </c>
      <c r="F458" s="1" t="str">
        <f t="shared" si="15"/>
        <v>生科處</v>
      </c>
    </row>
    <row r="459" spans="1:6" x14ac:dyDescent="0.25">
      <c r="A459" s="1" t="str">
        <f t="shared" si="14"/>
        <v>生科處6</v>
      </c>
      <c r="B459" s="1">
        <f>COUNTIFS($C$3:$C459,$C459)</f>
        <v>6</v>
      </c>
      <c r="C459" t="s">
        <v>1339</v>
      </c>
      <c r="D459" t="s">
        <v>889</v>
      </c>
      <c r="E459" t="s">
        <v>890</v>
      </c>
      <c r="F459" s="1" t="str">
        <f t="shared" si="15"/>
        <v>生科處</v>
      </c>
    </row>
    <row r="460" spans="1:6" x14ac:dyDescent="0.25">
      <c r="A460" s="1" t="str">
        <f t="shared" si="14"/>
        <v>生科處7</v>
      </c>
      <c r="B460" s="1">
        <f>COUNTIFS($C$3:$C460,$C460)</f>
        <v>7</v>
      </c>
      <c r="C460" t="s">
        <v>1339</v>
      </c>
      <c r="D460" t="s">
        <v>891</v>
      </c>
      <c r="E460" t="s">
        <v>892</v>
      </c>
      <c r="F460" s="1" t="str">
        <f t="shared" si="15"/>
        <v>生科處</v>
      </c>
    </row>
    <row r="461" spans="1:6" x14ac:dyDescent="0.25">
      <c r="A461" s="1" t="str">
        <f t="shared" si="14"/>
        <v>生科處8</v>
      </c>
      <c r="B461" s="1">
        <f>COUNTIFS($C$3:$C461,$C461)</f>
        <v>8</v>
      </c>
      <c r="C461" t="s">
        <v>1339</v>
      </c>
      <c r="D461" t="s">
        <v>893</v>
      </c>
      <c r="E461" t="s">
        <v>894</v>
      </c>
      <c r="F461" s="1" t="str">
        <f t="shared" si="15"/>
        <v>生科處</v>
      </c>
    </row>
    <row r="462" spans="1:6" x14ac:dyDescent="0.25">
      <c r="A462" s="1" t="str">
        <f t="shared" si="14"/>
        <v>生科處9</v>
      </c>
      <c r="B462" s="1">
        <f>COUNTIFS($C$3:$C462,$C462)</f>
        <v>9</v>
      </c>
      <c r="C462" t="s">
        <v>1339</v>
      </c>
      <c r="D462" t="s">
        <v>895</v>
      </c>
      <c r="E462" t="s">
        <v>896</v>
      </c>
      <c r="F462" s="1" t="str">
        <f t="shared" si="15"/>
        <v>生科處</v>
      </c>
    </row>
    <row r="463" spans="1:6" x14ac:dyDescent="0.25">
      <c r="A463" s="1" t="str">
        <f t="shared" si="14"/>
        <v>生科處10</v>
      </c>
      <c r="B463" s="1">
        <f>COUNTIFS($C$3:$C463,$C463)</f>
        <v>10</v>
      </c>
      <c r="C463" t="s">
        <v>1339</v>
      </c>
      <c r="D463" t="s">
        <v>897</v>
      </c>
      <c r="E463" t="s">
        <v>898</v>
      </c>
      <c r="F463" s="1" t="str">
        <f t="shared" si="15"/>
        <v>生科處</v>
      </c>
    </row>
    <row r="464" spans="1:6" x14ac:dyDescent="0.25">
      <c r="A464" s="1" t="str">
        <f t="shared" si="14"/>
        <v>生科處11</v>
      </c>
      <c r="B464" s="1">
        <f>COUNTIFS($C$3:$C464,$C464)</f>
        <v>11</v>
      </c>
      <c r="C464" t="s">
        <v>1339</v>
      </c>
      <c r="D464" t="s">
        <v>899</v>
      </c>
      <c r="E464" t="s">
        <v>900</v>
      </c>
      <c r="F464" s="1" t="str">
        <f t="shared" si="15"/>
        <v>生科處</v>
      </c>
    </row>
    <row r="465" spans="1:6" x14ac:dyDescent="0.25">
      <c r="A465" s="1" t="str">
        <f t="shared" si="14"/>
        <v>生科處12</v>
      </c>
      <c r="B465" s="1">
        <f>COUNTIFS($C$3:$C465,$C465)</f>
        <v>12</v>
      </c>
      <c r="C465" t="s">
        <v>1339</v>
      </c>
      <c r="D465" t="s">
        <v>901</v>
      </c>
      <c r="E465" t="s">
        <v>902</v>
      </c>
      <c r="F465" s="1" t="str">
        <f t="shared" si="15"/>
        <v>生科處</v>
      </c>
    </row>
    <row r="466" spans="1:6" x14ac:dyDescent="0.25">
      <c r="A466" s="1" t="str">
        <f t="shared" si="14"/>
        <v>生科處13</v>
      </c>
      <c r="B466" s="1">
        <f>COUNTIFS($C$3:$C466,$C466)</f>
        <v>13</v>
      </c>
      <c r="C466" t="s">
        <v>1339</v>
      </c>
      <c r="D466" t="s">
        <v>903</v>
      </c>
      <c r="E466" t="s">
        <v>904</v>
      </c>
      <c r="F466" s="1" t="str">
        <f t="shared" si="15"/>
        <v>生科處</v>
      </c>
    </row>
    <row r="467" spans="1:6" x14ac:dyDescent="0.25">
      <c r="A467" s="1" t="str">
        <f t="shared" si="14"/>
        <v>生科處14</v>
      </c>
      <c r="B467" s="1">
        <f>COUNTIFS($C$3:$C467,$C467)</f>
        <v>14</v>
      </c>
      <c r="C467" t="s">
        <v>1339</v>
      </c>
      <c r="D467" t="s">
        <v>905</v>
      </c>
      <c r="E467" t="s">
        <v>906</v>
      </c>
      <c r="F467" s="1" t="str">
        <f t="shared" si="15"/>
        <v>生科處</v>
      </c>
    </row>
    <row r="468" spans="1:6" x14ac:dyDescent="0.25">
      <c r="A468" s="1" t="str">
        <f t="shared" si="14"/>
        <v>生科處15</v>
      </c>
      <c r="B468" s="1">
        <f>COUNTIFS($C$3:$C468,$C468)</f>
        <v>15</v>
      </c>
      <c r="C468" t="s">
        <v>1339</v>
      </c>
      <c r="D468" t="s">
        <v>907</v>
      </c>
      <c r="E468" t="s">
        <v>908</v>
      </c>
      <c r="F468" s="1" t="str">
        <f t="shared" si="15"/>
        <v>生科處</v>
      </c>
    </row>
    <row r="469" spans="1:6" x14ac:dyDescent="0.25">
      <c r="A469" s="1" t="str">
        <f t="shared" si="14"/>
        <v>生科處16</v>
      </c>
      <c r="B469" s="1">
        <f>COUNTIFS($C$3:$C469,$C469)</f>
        <v>16</v>
      </c>
      <c r="C469" t="s">
        <v>1339</v>
      </c>
      <c r="D469" t="s">
        <v>909</v>
      </c>
      <c r="E469" t="s">
        <v>910</v>
      </c>
      <c r="F469" s="1" t="str">
        <f t="shared" si="15"/>
        <v>生科處</v>
      </c>
    </row>
    <row r="470" spans="1:6" x14ac:dyDescent="0.25">
      <c r="A470" s="1" t="str">
        <f t="shared" si="14"/>
        <v>生科處17</v>
      </c>
      <c r="B470" s="1">
        <f>COUNTIFS($C$3:$C470,$C470)</f>
        <v>17</v>
      </c>
      <c r="C470" t="s">
        <v>1339</v>
      </c>
      <c r="D470" t="s">
        <v>911</v>
      </c>
      <c r="E470" t="s">
        <v>912</v>
      </c>
      <c r="F470" s="1" t="str">
        <f t="shared" si="15"/>
        <v>生科處</v>
      </c>
    </row>
    <row r="471" spans="1:6" x14ac:dyDescent="0.25">
      <c r="A471" s="1" t="str">
        <f t="shared" si="14"/>
        <v>生科處18</v>
      </c>
      <c r="B471" s="1">
        <f>COUNTIFS($C$3:$C471,$C471)</f>
        <v>18</v>
      </c>
      <c r="C471" t="s">
        <v>1339</v>
      </c>
      <c r="D471" t="s">
        <v>913</v>
      </c>
      <c r="E471" t="s">
        <v>914</v>
      </c>
      <c r="F471" s="1" t="str">
        <f t="shared" si="15"/>
        <v>生科處</v>
      </c>
    </row>
    <row r="472" spans="1:6" x14ac:dyDescent="0.25">
      <c r="A472" s="1" t="str">
        <f t="shared" si="14"/>
        <v>生科處19</v>
      </c>
      <c r="B472" s="1">
        <f>COUNTIFS($C$3:$C472,$C472)</f>
        <v>19</v>
      </c>
      <c r="C472" t="s">
        <v>1339</v>
      </c>
      <c r="D472" t="s">
        <v>915</v>
      </c>
      <c r="E472" t="s">
        <v>916</v>
      </c>
      <c r="F472" s="1" t="str">
        <f t="shared" si="15"/>
        <v>生科處</v>
      </c>
    </row>
    <row r="473" spans="1:6" x14ac:dyDescent="0.25">
      <c r="A473" s="1" t="str">
        <f t="shared" si="14"/>
        <v>生科處20</v>
      </c>
      <c r="B473" s="1">
        <f>COUNTIFS($C$3:$C473,$C473)</f>
        <v>20</v>
      </c>
      <c r="C473" t="s">
        <v>1339</v>
      </c>
      <c r="D473" t="s">
        <v>917</v>
      </c>
      <c r="E473" t="s">
        <v>918</v>
      </c>
      <c r="F473" s="1" t="str">
        <f t="shared" si="15"/>
        <v>生科處</v>
      </c>
    </row>
    <row r="474" spans="1:6" x14ac:dyDescent="0.25">
      <c r="A474" s="1" t="str">
        <f t="shared" si="14"/>
        <v>生科處21</v>
      </c>
      <c r="B474" s="1">
        <f>COUNTIFS($C$3:$C474,$C474)</f>
        <v>21</v>
      </c>
      <c r="C474" t="s">
        <v>1339</v>
      </c>
      <c r="D474" t="s">
        <v>919</v>
      </c>
      <c r="E474" t="s">
        <v>920</v>
      </c>
      <c r="F474" s="1" t="str">
        <f t="shared" si="15"/>
        <v>生科處</v>
      </c>
    </row>
    <row r="475" spans="1:6" x14ac:dyDescent="0.25">
      <c r="A475" s="1" t="str">
        <f t="shared" si="14"/>
        <v>生科處22</v>
      </c>
      <c r="B475" s="1">
        <f>COUNTIFS($C$3:$C475,$C475)</f>
        <v>22</v>
      </c>
      <c r="C475" t="s">
        <v>1339</v>
      </c>
      <c r="D475" t="s">
        <v>921</v>
      </c>
      <c r="E475" t="s">
        <v>922</v>
      </c>
      <c r="F475" s="1" t="str">
        <f t="shared" si="15"/>
        <v>生科處</v>
      </c>
    </row>
    <row r="476" spans="1:6" x14ac:dyDescent="0.25">
      <c r="A476" s="1" t="str">
        <f t="shared" si="14"/>
        <v>生科處23</v>
      </c>
      <c r="B476" s="1">
        <f>COUNTIFS($C$3:$C476,$C476)</f>
        <v>23</v>
      </c>
      <c r="C476" t="s">
        <v>1339</v>
      </c>
      <c r="D476" t="s">
        <v>923</v>
      </c>
      <c r="E476" t="s">
        <v>924</v>
      </c>
      <c r="F476" s="1" t="str">
        <f t="shared" si="15"/>
        <v>生科處</v>
      </c>
    </row>
    <row r="477" spans="1:6" x14ac:dyDescent="0.25">
      <c r="A477" s="1" t="str">
        <f t="shared" si="14"/>
        <v>生科處24</v>
      </c>
      <c r="B477" s="1">
        <f>COUNTIFS($C$3:$C477,$C477)</f>
        <v>24</v>
      </c>
      <c r="C477" t="s">
        <v>1339</v>
      </c>
      <c r="D477" t="s">
        <v>925</v>
      </c>
      <c r="E477" t="s">
        <v>926</v>
      </c>
      <c r="F477" s="1" t="str">
        <f t="shared" si="15"/>
        <v>生科處</v>
      </c>
    </row>
    <row r="478" spans="1:6" x14ac:dyDescent="0.25">
      <c r="A478" s="1" t="str">
        <f t="shared" si="14"/>
        <v>生科處25</v>
      </c>
      <c r="B478" s="1">
        <f>COUNTIFS($C$3:$C478,$C478)</f>
        <v>25</v>
      </c>
      <c r="C478" t="s">
        <v>1339</v>
      </c>
      <c r="D478" t="s">
        <v>927</v>
      </c>
      <c r="E478" t="s">
        <v>928</v>
      </c>
      <c r="F478" s="1" t="str">
        <f t="shared" si="15"/>
        <v>生科處</v>
      </c>
    </row>
    <row r="479" spans="1:6" x14ac:dyDescent="0.25">
      <c r="A479" s="1" t="str">
        <f t="shared" si="14"/>
        <v>生科處26</v>
      </c>
      <c r="B479" s="1">
        <f>COUNTIFS($C$3:$C479,$C479)</f>
        <v>26</v>
      </c>
      <c r="C479" t="s">
        <v>1339</v>
      </c>
      <c r="D479" t="s">
        <v>929</v>
      </c>
      <c r="E479" t="s">
        <v>930</v>
      </c>
      <c r="F479" s="1" t="str">
        <f t="shared" si="15"/>
        <v>生科處</v>
      </c>
    </row>
    <row r="480" spans="1:6" x14ac:dyDescent="0.25">
      <c r="A480" s="1" t="str">
        <f t="shared" si="14"/>
        <v>生科處27</v>
      </c>
      <c r="B480" s="1">
        <f>COUNTIFS($C$3:$C480,$C480)</f>
        <v>27</v>
      </c>
      <c r="C480" t="s">
        <v>1339</v>
      </c>
      <c r="D480" t="s">
        <v>931</v>
      </c>
      <c r="E480" t="s">
        <v>932</v>
      </c>
      <c r="F480" s="1" t="str">
        <f t="shared" si="15"/>
        <v>生科處</v>
      </c>
    </row>
    <row r="481" spans="1:6" x14ac:dyDescent="0.25">
      <c r="A481" s="1" t="str">
        <f t="shared" si="14"/>
        <v>生科處28</v>
      </c>
      <c r="B481" s="1">
        <f>COUNTIFS($C$3:$C481,$C481)</f>
        <v>28</v>
      </c>
      <c r="C481" t="s">
        <v>1339</v>
      </c>
      <c r="D481" t="s">
        <v>933</v>
      </c>
      <c r="E481" t="s">
        <v>934</v>
      </c>
      <c r="F481" s="1" t="str">
        <f t="shared" si="15"/>
        <v>生科處</v>
      </c>
    </row>
    <row r="482" spans="1:6" x14ac:dyDescent="0.25">
      <c r="A482" s="1" t="str">
        <f t="shared" si="14"/>
        <v>生科處29</v>
      </c>
      <c r="B482" s="1">
        <f>COUNTIFS($C$3:$C482,$C482)</f>
        <v>29</v>
      </c>
      <c r="C482" t="s">
        <v>1339</v>
      </c>
      <c r="D482" t="s">
        <v>935</v>
      </c>
      <c r="E482" t="s">
        <v>936</v>
      </c>
      <c r="F482" s="1" t="str">
        <f t="shared" si="15"/>
        <v>生科處</v>
      </c>
    </row>
    <row r="483" spans="1:6" x14ac:dyDescent="0.25">
      <c r="A483" s="1" t="str">
        <f t="shared" si="14"/>
        <v>生科處30</v>
      </c>
      <c r="B483" s="1">
        <f>COUNTIFS($C$3:$C483,$C483)</f>
        <v>30</v>
      </c>
      <c r="C483" t="s">
        <v>1339</v>
      </c>
      <c r="D483" t="s">
        <v>937</v>
      </c>
      <c r="E483" t="s">
        <v>938</v>
      </c>
      <c r="F483" s="1" t="str">
        <f t="shared" si="15"/>
        <v>生科處</v>
      </c>
    </row>
    <row r="484" spans="1:6" x14ac:dyDescent="0.25">
      <c r="A484" s="1" t="str">
        <f t="shared" si="14"/>
        <v>生科處31</v>
      </c>
      <c r="B484" s="1">
        <f>COUNTIFS($C$3:$C484,$C484)</f>
        <v>31</v>
      </c>
      <c r="C484" t="s">
        <v>1339</v>
      </c>
      <c r="D484" t="s">
        <v>939</v>
      </c>
      <c r="E484" t="s">
        <v>940</v>
      </c>
      <c r="F484" s="1" t="str">
        <f t="shared" si="15"/>
        <v>生科處</v>
      </c>
    </row>
    <row r="485" spans="1:6" x14ac:dyDescent="0.25">
      <c r="A485" s="1" t="str">
        <f t="shared" si="14"/>
        <v>生科處32</v>
      </c>
      <c r="B485" s="1">
        <f>COUNTIFS($C$3:$C485,$C485)</f>
        <v>32</v>
      </c>
      <c r="C485" t="s">
        <v>1339</v>
      </c>
      <c r="D485" t="s">
        <v>941</v>
      </c>
      <c r="E485" t="s">
        <v>942</v>
      </c>
      <c r="F485" s="1" t="str">
        <f t="shared" si="15"/>
        <v>生科處</v>
      </c>
    </row>
    <row r="486" spans="1:6" x14ac:dyDescent="0.25">
      <c r="A486" s="1" t="str">
        <f t="shared" si="14"/>
        <v>生科處33</v>
      </c>
      <c r="B486" s="1">
        <f>COUNTIFS($C$3:$C486,$C486)</f>
        <v>33</v>
      </c>
      <c r="C486" t="s">
        <v>1339</v>
      </c>
      <c r="D486" t="s">
        <v>943</v>
      </c>
      <c r="E486" t="s">
        <v>944</v>
      </c>
      <c r="F486" s="1" t="str">
        <f t="shared" si="15"/>
        <v>生科處</v>
      </c>
    </row>
    <row r="487" spans="1:6" x14ac:dyDescent="0.25">
      <c r="A487" s="1" t="str">
        <f t="shared" si="14"/>
        <v>生科處34</v>
      </c>
      <c r="B487" s="1">
        <f>COUNTIFS($C$3:$C487,$C487)</f>
        <v>34</v>
      </c>
      <c r="C487" t="s">
        <v>1339</v>
      </c>
      <c r="D487" t="s">
        <v>945</v>
      </c>
      <c r="E487" t="s">
        <v>946</v>
      </c>
      <c r="F487" s="1" t="str">
        <f t="shared" si="15"/>
        <v>生科處</v>
      </c>
    </row>
    <row r="488" spans="1:6" x14ac:dyDescent="0.25">
      <c r="A488" s="1" t="str">
        <f t="shared" si="14"/>
        <v>生科處35</v>
      </c>
      <c r="B488" s="1">
        <f>COUNTIFS($C$3:$C488,$C488)</f>
        <v>35</v>
      </c>
      <c r="C488" t="s">
        <v>1339</v>
      </c>
      <c r="D488" t="s">
        <v>947</v>
      </c>
      <c r="E488" t="s">
        <v>948</v>
      </c>
      <c r="F488" s="1" t="str">
        <f t="shared" si="15"/>
        <v>生科處</v>
      </c>
    </row>
    <row r="489" spans="1:6" x14ac:dyDescent="0.25">
      <c r="A489" s="1" t="str">
        <f t="shared" si="14"/>
        <v>生科處36</v>
      </c>
      <c r="B489" s="1">
        <f>COUNTIFS($C$3:$C489,$C489)</f>
        <v>36</v>
      </c>
      <c r="C489" t="s">
        <v>1339</v>
      </c>
      <c r="D489" t="s">
        <v>949</v>
      </c>
      <c r="E489" t="s">
        <v>950</v>
      </c>
      <c r="F489" s="1" t="str">
        <f t="shared" si="15"/>
        <v>生科處</v>
      </c>
    </row>
    <row r="490" spans="1:6" x14ac:dyDescent="0.25">
      <c r="A490" s="1" t="str">
        <f t="shared" si="14"/>
        <v>生科處37</v>
      </c>
      <c r="B490" s="1">
        <f>COUNTIFS($C$3:$C490,$C490)</f>
        <v>37</v>
      </c>
      <c r="C490" t="s">
        <v>1339</v>
      </c>
      <c r="D490" t="s">
        <v>951</v>
      </c>
      <c r="E490" t="s">
        <v>952</v>
      </c>
      <c r="F490" s="1" t="str">
        <f t="shared" si="15"/>
        <v>生科處</v>
      </c>
    </row>
    <row r="491" spans="1:6" x14ac:dyDescent="0.25">
      <c r="A491" s="1" t="str">
        <f t="shared" si="14"/>
        <v>生科處38</v>
      </c>
      <c r="B491" s="1">
        <f>COUNTIFS($C$3:$C491,$C491)</f>
        <v>38</v>
      </c>
      <c r="C491" t="s">
        <v>1339</v>
      </c>
      <c r="D491" t="s">
        <v>953</v>
      </c>
      <c r="E491" t="s">
        <v>954</v>
      </c>
      <c r="F491" s="1" t="str">
        <f t="shared" si="15"/>
        <v>生科處</v>
      </c>
    </row>
    <row r="492" spans="1:6" x14ac:dyDescent="0.25">
      <c r="A492" s="1" t="str">
        <f t="shared" si="14"/>
        <v>生科處39</v>
      </c>
      <c r="B492" s="1">
        <f>COUNTIFS($C$3:$C492,$C492)</f>
        <v>39</v>
      </c>
      <c r="C492" t="s">
        <v>1339</v>
      </c>
      <c r="D492" t="s">
        <v>955</v>
      </c>
      <c r="E492" t="s">
        <v>956</v>
      </c>
      <c r="F492" s="1" t="str">
        <f t="shared" si="15"/>
        <v>生科處</v>
      </c>
    </row>
    <row r="493" spans="1:6" x14ac:dyDescent="0.25">
      <c r="A493" s="1" t="str">
        <f t="shared" si="14"/>
        <v>生科處40</v>
      </c>
      <c r="B493" s="1">
        <f>COUNTIFS($C$3:$C493,$C493)</f>
        <v>40</v>
      </c>
      <c r="C493" t="s">
        <v>1339</v>
      </c>
      <c r="D493" t="s">
        <v>957</v>
      </c>
      <c r="E493" t="s">
        <v>958</v>
      </c>
      <c r="F493" s="1" t="str">
        <f t="shared" si="15"/>
        <v>生科處</v>
      </c>
    </row>
    <row r="494" spans="1:6" x14ac:dyDescent="0.25">
      <c r="A494" s="1" t="str">
        <f t="shared" si="14"/>
        <v>生科處41</v>
      </c>
      <c r="B494" s="1">
        <f>COUNTIFS($C$3:$C494,$C494)</f>
        <v>41</v>
      </c>
      <c r="C494" t="s">
        <v>1339</v>
      </c>
      <c r="D494" t="s">
        <v>959</v>
      </c>
      <c r="E494" t="s">
        <v>960</v>
      </c>
      <c r="F494" s="1" t="str">
        <f t="shared" si="15"/>
        <v>生科處</v>
      </c>
    </row>
    <row r="495" spans="1:6" x14ac:dyDescent="0.25">
      <c r="A495" s="1" t="str">
        <f t="shared" si="14"/>
        <v>生科處42</v>
      </c>
      <c r="B495" s="1">
        <f>COUNTIFS($C$3:$C495,$C495)</f>
        <v>42</v>
      </c>
      <c r="C495" t="s">
        <v>1339</v>
      </c>
      <c r="D495" t="s">
        <v>961</v>
      </c>
      <c r="E495" t="s">
        <v>962</v>
      </c>
      <c r="F495" s="1" t="str">
        <f t="shared" si="15"/>
        <v>生科處</v>
      </c>
    </row>
    <row r="496" spans="1:6" x14ac:dyDescent="0.25">
      <c r="A496" s="1" t="str">
        <f t="shared" si="14"/>
        <v>生科處43</v>
      </c>
      <c r="B496" s="1">
        <f>COUNTIFS($C$3:$C496,$C496)</f>
        <v>43</v>
      </c>
      <c r="C496" t="s">
        <v>1339</v>
      </c>
      <c r="D496" t="s">
        <v>963</v>
      </c>
      <c r="E496" t="s">
        <v>964</v>
      </c>
      <c r="F496" s="1" t="str">
        <f t="shared" si="15"/>
        <v>生科處</v>
      </c>
    </row>
    <row r="497" spans="1:6" x14ac:dyDescent="0.25">
      <c r="A497" s="1" t="str">
        <f t="shared" si="14"/>
        <v>生科處44</v>
      </c>
      <c r="B497" s="1">
        <f>COUNTIFS($C$3:$C497,$C497)</f>
        <v>44</v>
      </c>
      <c r="C497" t="s">
        <v>1339</v>
      </c>
      <c r="D497" t="s">
        <v>965</v>
      </c>
      <c r="E497" t="s">
        <v>966</v>
      </c>
      <c r="F497" s="1" t="str">
        <f t="shared" si="15"/>
        <v>生科處</v>
      </c>
    </row>
    <row r="498" spans="1:6" x14ac:dyDescent="0.25">
      <c r="A498" s="1" t="str">
        <f t="shared" si="14"/>
        <v>生科處45</v>
      </c>
      <c r="B498" s="1">
        <f>COUNTIFS($C$3:$C498,$C498)</f>
        <v>45</v>
      </c>
      <c r="C498" t="s">
        <v>1339</v>
      </c>
      <c r="D498" t="s">
        <v>967</v>
      </c>
      <c r="E498" t="s">
        <v>968</v>
      </c>
      <c r="F498" s="1" t="str">
        <f t="shared" si="15"/>
        <v>生科處</v>
      </c>
    </row>
    <row r="499" spans="1:6" x14ac:dyDescent="0.25">
      <c r="A499" s="1" t="str">
        <f t="shared" si="14"/>
        <v>生科處46</v>
      </c>
      <c r="B499" s="1">
        <f>COUNTIFS($C$3:$C499,$C499)</f>
        <v>46</v>
      </c>
      <c r="C499" t="s">
        <v>1339</v>
      </c>
      <c r="D499" t="s">
        <v>969</v>
      </c>
      <c r="E499" t="s">
        <v>970</v>
      </c>
      <c r="F499" s="1" t="str">
        <f t="shared" si="15"/>
        <v>生科處</v>
      </c>
    </row>
    <row r="500" spans="1:6" x14ac:dyDescent="0.25">
      <c r="A500" s="1" t="str">
        <f t="shared" si="14"/>
        <v>生科處47</v>
      </c>
      <c r="B500" s="1">
        <f>COUNTIFS($C$3:$C500,$C500)</f>
        <v>47</v>
      </c>
      <c r="C500" t="s">
        <v>1339</v>
      </c>
      <c r="D500" t="s">
        <v>971</v>
      </c>
      <c r="E500" t="s">
        <v>972</v>
      </c>
      <c r="F500" s="1" t="str">
        <f t="shared" si="15"/>
        <v>生科處</v>
      </c>
    </row>
    <row r="501" spans="1:6" x14ac:dyDescent="0.25">
      <c r="A501" s="1" t="str">
        <f t="shared" si="14"/>
        <v>生科處48</v>
      </c>
      <c r="B501" s="1">
        <f>COUNTIFS($C$3:$C501,$C501)</f>
        <v>48</v>
      </c>
      <c r="C501" t="s">
        <v>1339</v>
      </c>
      <c r="D501" t="s">
        <v>973</v>
      </c>
      <c r="E501" t="s">
        <v>974</v>
      </c>
      <c r="F501" s="1" t="str">
        <f t="shared" si="15"/>
        <v>生科處</v>
      </c>
    </row>
    <row r="502" spans="1:6" x14ac:dyDescent="0.25">
      <c r="A502" s="1" t="str">
        <f t="shared" si="14"/>
        <v>生科處49</v>
      </c>
      <c r="B502" s="1">
        <f>COUNTIFS($C$3:$C502,$C502)</f>
        <v>49</v>
      </c>
      <c r="C502" t="s">
        <v>1339</v>
      </c>
      <c r="D502" t="s">
        <v>975</v>
      </c>
      <c r="E502" t="s">
        <v>976</v>
      </c>
      <c r="F502" s="1" t="str">
        <f t="shared" si="15"/>
        <v>生科處</v>
      </c>
    </row>
    <row r="503" spans="1:6" x14ac:dyDescent="0.25">
      <c r="A503" s="1" t="str">
        <f t="shared" si="14"/>
        <v>生科處50</v>
      </c>
      <c r="B503" s="1">
        <f>COUNTIFS($C$3:$C503,$C503)</f>
        <v>50</v>
      </c>
      <c r="C503" t="s">
        <v>1339</v>
      </c>
      <c r="D503" t="s">
        <v>977</v>
      </c>
      <c r="E503" t="s">
        <v>978</v>
      </c>
      <c r="F503" s="1" t="str">
        <f t="shared" si="15"/>
        <v>生科處</v>
      </c>
    </row>
    <row r="504" spans="1:6" x14ac:dyDescent="0.25">
      <c r="A504" s="1" t="str">
        <f t="shared" si="14"/>
        <v>生科處51</v>
      </c>
      <c r="B504" s="1">
        <f>COUNTIFS($C$3:$C504,$C504)</f>
        <v>51</v>
      </c>
      <c r="C504" t="s">
        <v>1339</v>
      </c>
      <c r="D504" t="s">
        <v>979</v>
      </c>
      <c r="E504" t="s">
        <v>980</v>
      </c>
      <c r="F504" s="1" t="str">
        <f t="shared" si="15"/>
        <v>生科處</v>
      </c>
    </row>
    <row r="505" spans="1:6" x14ac:dyDescent="0.25">
      <c r="A505" s="1" t="str">
        <f t="shared" si="14"/>
        <v>生科處52</v>
      </c>
      <c r="B505" s="1">
        <f>COUNTIFS($C$3:$C505,$C505)</f>
        <v>52</v>
      </c>
      <c r="C505" t="s">
        <v>1339</v>
      </c>
      <c r="D505" t="s">
        <v>981</v>
      </c>
      <c r="E505" t="s">
        <v>982</v>
      </c>
      <c r="F505" s="1" t="str">
        <f t="shared" si="15"/>
        <v>生科處</v>
      </c>
    </row>
    <row r="506" spans="1:6" x14ac:dyDescent="0.25">
      <c r="A506" s="1" t="str">
        <f t="shared" si="14"/>
        <v>生科處53</v>
      </c>
      <c r="B506" s="1">
        <f>COUNTIFS($C$3:$C506,$C506)</f>
        <v>53</v>
      </c>
      <c r="C506" t="s">
        <v>1339</v>
      </c>
      <c r="D506" t="s">
        <v>983</v>
      </c>
      <c r="E506" t="s">
        <v>984</v>
      </c>
      <c r="F506" s="1" t="str">
        <f t="shared" si="15"/>
        <v>生科處</v>
      </c>
    </row>
    <row r="507" spans="1:6" x14ac:dyDescent="0.25">
      <c r="A507" s="1" t="str">
        <f t="shared" si="14"/>
        <v>生科處54</v>
      </c>
      <c r="B507" s="1">
        <f>COUNTIFS($C$3:$C507,$C507)</f>
        <v>54</v>
      </c>
      <c r="C507" t="s">
        <v>1339</v>
      </c>
      <c r="D507" t="s">
        <v>985</v>
      </c>
      <c r="E507" t="s">
        <v>986</v>
      </c>
      <c r="F507" s="1" t="str">
        <f t="shared" si="15"/>
        <v>生科處</v>
      </c>
    </row>
    <row r="508" spans="1:6" x14ac:dyDescent="0.25">
      <c r="A508" s="1" t="str">
        <f t="shared" si="14"/>
        <v>生科處55</v>
      </c>
      <c r="B508" s="1">
        <f>COUNTIFS($C$3:$C508,$C508)</f>
        <v>55</v>
      </c>
      <c r="C508" t="s">
        <v>1339</v>
      </c>
      <c r="D508" t="s">
        <v>987</v>
      </c>
      <c r="E508" t="s">
        <v>988</v>
      </c>
      <c r="F508" s="1" t="str">
        <f t="shared" si="15"/>
        <v>生科處</v>
      </c>
    </row>
    <row r="509" spans="1:6" x14ac:dyDescent="0.25">
      <c r="A509" s="1" t="str">
        <f t="shared" si="14"/>
        <v>生科處56</v>
      </c>
      <c r="B509" s="1">
        <f>COUNTIFS($C$3:$C509,$C509)</f>
        <v>56</v>
      </c>
      <c r="C509" t="s">
        <v>1339</v>
      </c>
      <c r="D509" t="s">
        <v>989</v>
      </c>
      <c r="E509" t="s">
        <v>990</v>
      </c>
      <c r="F509" s="1" t="str">
        <f t="shared" si="15"/>
        <v>生科處</v>
      </c>
    </row>
    <row r="510" spans="1:6" x14ac:dyDescent="0.25">
      <c r="A510" s="1" t="str">
        <f t="shared" si="14"/>
        <v>生科處57</v>
      </c>
      <c r="B510" s="1">
        <f>COUNTIFS($C$3:$C510,$C510)</f>
        <v>57</v>
      </c>
      <c r="C510" t="s">
        <v>1339</v>
      </c>
      <c r="D510" t="s">
        <v>991</v>
      </c>
      <c r="E510" t="s">
        <v>992</v>
      </c>
      <c r="F510" s="1" t="str">
        <f t="shared" si="15"/>
        <v>生科處</v>
      </c>
    </row>
    <row r="511" spans="1:6" x14ac:dyDescent="0.25">
      <c r="A511" s="1" t="str">
        <f t="shared" si="14"/>
        <v>生科處58</v>
      </c>
      <c r="B511" s="1">
        <f>COUNTIFS($C$3:$C511,$C511)</f>
        <v>58</v>
      </c>
      <c r="C511" t="s">
        <v>1339</v>
      </c>
      <c r="D511" t="s">
        <v>993</v>
      </c>
      <c r="E511" t="s">
        <v>994</v>
      </c>
      <c r="F511" s="1" t="str">
        <f t="shared" si="15"/>
        <v>生科處</v>
      </c>
    </row>
    <row r="512" spans="1:6" x14ac:dyDescent="0.25">
      <c r="A512" s="1" t="str">
        <f t="shared" si="14"/>
        <v>生科處59</v>
      </c>
      <c r="B512" s="1">
        <f>COUNTIFS($C$3:$C512,$C512)</f>
        <v>59</v>
      </c>
      <c r="C512" t="s">
        <v>1339</v>
      </c>
      <c r="D512" t="s">
        <v>995</v>
      </c>
      <c r="E512" t="s">
        <v>996</v>
      </c>
      <c r="F512" s="1" t="str">
        <f t="shared" si="15"/>
        <v>生科處</v>
      </c>
    </row>
    <row r="513" spans="1:6" x14ac:dyDescent="0.25">
      <c r="A513" s="1" t="str">
        <f t="shared" si="14"/>
        <v>生科處60</v>
      </c>
      <c r="B513" s="1">
        <f>COUNTIFS($C$3:$C513,$C513)</f>
        <v>60</v>
      </c>
      <c r="C513" t="s">
        <v>1339</v>
      </c>
      <c r="D513" t="s">
        <v>997</v>
      </c>
      <c r="E513" t="s">
        <v>998</v>
      </c>
      <c r="F513" s="1" t="str">
        <f t="shared" si="15"/>
        <v>生科處</v>
      </c>
    </row>
    <row r="514" spans="1:6" x14ac:dyDescent="0.25">
      <c r="A514" s="1" t="str">
        <f t="shared" si="14"/>
        <v>生科處61</v>
      </c>
      <c r="B514" s="1">
        <f>COUNTIFS($C$3:$C514,$C514)</f>
        <v>61</v>
      </c>
      <c r="C514" t="s">
        <v>1339</v>
      </c>
      <c r="D514" t="s">
        <v>999</v>
      </c>
      <c r="E514" t="s">
        <v>1000</v>
      </c>
      <c r="F514" s="1" t="str">
        <f t="shared" si="15"/>
        <v>生科處</v>
      </c>
    </row>
    <row r="515" spans="1:6" x14ac:dyDescent="0.25">
      <c r="A515" s="1" t="str">
        <f t="shared" si="14"/>
        <v>生科處62</v>
      </c>
      <c r="B515" s="1">
        <f>COUNTIFS($C$3:$C515,$C515)</f>
        <v>62</v>
      </c>
      <c r="C515" t="s">
        <v>1339</v>
      </c>
      <c r="D515" t="s">
        <v>1001</v>
      </c>
      <c r="E515" t="s">
        <v>1002</v>
      </c>
      <c r="F515" s="1" t="str">
        <f t="shared" si="15"/>
        <v>生科處</v>
      </c>
    </row>
    <row r="516" spans="1:6" x14ac:dyDescent="0.25">
      <c r="A516" s="1" t="str">
        <f t="shared" ref="A516:A579" si="16">$C516&amp;$B516</f>
        <v>生科處63</v>
      </c>
      <c r="B516" s="1">
        <f>COUNTIFS($C$3:$C516,$C516)</f>
        <v>63</v>
      </c>
      <c r="C516" t="s">
        <v>1339</v>
      </c>
      <c r="D516" t="s">
        <v>1003</v>
      </c>
      <c r="E516" t="s">
        <v>1004</v>
      </c>
      <c r="F516" s="1" t="str">
        <f t="shared" ref="F516:F579" si="17">C516</f>
        <v>生科處</v>
      </c>
    </row>
    <row r="517" spans="1:6" x14ac:dyDescent="0.25">
      <c r="A517" s="1" t="str">
        <f t="shared" si="16"/>
        <v>生科處64</v>
      </c>
      <c r="B517" s="1">
        <f>COUNTIFS($C$3:$C517,$C517)</f>
        <v>64</v>
      </c>
      <c r="C517" t="s">
        <v>1339</v>
      </c>
      <c r="D517" t="s">
        <v>1005</v>
      </c>
      <c r="E517" t="s">
        <v>1006</v>
      </c>
      <c r="F517" s="1" t="str">
        <f t="shared" si="17"/>
        <v>生科處</v>
      </c>
    </row>
    <row r="518" spans="1:6" x14ac:dyDescent="0.25">
      <c r="A518" s="1" t="str">
        <f t="shared" si="16"/>
        <v>生科處65</v>
      </c>
      <c r="B518" s="1">
        <f>COUNTIFS($C$3:$C518,$C518)</f>
        <v>65</v>
      </c>
      <c r="C518" t="s">
        <v>1339</v>
      </c>
      <c r="D518" t="s">
        <v>1007</v>
      </c>
      <c r="E518" t="s">
        <v>1008</v>
      </c>
      <c r="F518" s="1" t="str">
        <f t="shared" si="17"/>
        <v>生科處</v>
      </c>
    </row>
    <row r="519" spans="1:6" x14ac:dyDescent="0.25">
      <c r="A519" s="1" t="str">
        <f t="shared" si="16"/>
        <v>生科處66</v>
      </c>
      <c r="B519" s="1">
        <f>COUNTIFS($C$3:$C519,$C519)</f>
        <v>66</v>
      </c>
      <c r="C519" t="s">
        <v>1339</v>
      </c>
      <c r="D519" t="s">
        <v>1009</v>
      </c>
      <c r="E519" t="s">
        <v>1010</v>
      </c>
      <c r="F519" s="1" t="str">
        <f t="shared" si="17"/>
        <v>生科處</v>
      </c>
    </row>
    <row r="520" spans="1:6" x14ac:dyDescent="0.25">
      <c r="A520" s="1" t="str">
        <f t="shared" si="16"/>
        <v>生科處67</v>
      </c>
      <c r="B520" s="1">
        <f>COUNTIFS($C$3:$C520,$C520)</f>
        <v>67</v>
      </c>
      <c r="C520" t="s">
        <v>1339</v>
      </c>
      <c r="D520" t="s">
        <v>1011</v>
      </c>
      <c r="E520" t="s">
        <v>1012</v>
      </c>
      <c r="F520" s="1" t="str">
        <f t="shared" si="17"/>
        <v>生科處</v>
      </c>
    </row>
    <row r="521" spans="1:6" x14ac:dyDescent="0.25">
      <c r="A521" s="1" t="str">
        <f t="shared" si="16"/>
        <v>生科處68</v>
      </c>
      <c r="B521" s="1">
        <f>COUNTIFS($C$3:$C521,$C521)</f>
        <v>68</v>
      </c>
      <c r="C521" t="s">
        <v>1339</v>
      </c>
      <c r="D521" t="s">
        <v>1013</v>
      </c>
      <c r="E521" t="s">
        <v>1014</v>
      </c>
      <c r="F521" s="1" t="str">
        <f t="shared" si="17"/>
        <v>生科處</v>
      </c>
    </row>
    <row r="522" spans="1:6" x14ac:dyDescent="0.25">
      <c r="A522" s="1" t="str">
        <f t="shared" si="16"/>
        <v>生科處69</v>
      </c>
      <c r="B522" s="1">
        <f>COUNTIFS($C$3:$C522,$C522)</f>
        <v>69</v>
      </c>
      <c r="C522" t="s">
        <v>1339</v>
      </c>
      <c r="D522" t="s">
        <v>1015</v>
      </c>
      <c r="E522" t="s">
        <v>1016</v>
      </c>
      <c r="F522" s="1" t="str">
        <f t="shared" si="17"/>
        <v>生科處</v>
      </c>
    </row>
    <row r="523" spans="1:6" x14ac:dyDescent="0.25">
      <c r="A523" s="1" t="str">
        <f t="shared" si="16"/>
        <v>生科處70</v>
      </c>
      <c r="B523" s="1">
        <f>COUNTIFS($C$3:$C523,$C523)</f>
        <v>70</v>
      </c>
      <c r="C523" t="s">
        <v>1339</v>
      </c>
      <c r="D523" t="s">
        <v>1017</v>
      </c>
      <c r="E523" t="s">
        <v>1018</v>
      </c>
      <c r="F523" s="1" t="str">
        <f t="shared" si="17"/>
        <v>生科處</v>
      </c>
    </row>
    <row r="524" spans="1:6" x14ac:dyDescent="0.25">
      <c r="A524" s="1" t="str">
        <f t="shared" si="16"/>
        <v>生科處71</v>
      </c>
      <c r="B524" s="1">
        <f>COUNTIFS($C$3:$C524,$C524)</f>
        <v>71</v>
      </c>
      <c r="C524" t="s">
        <v>1339</v>
      </c>
      <c r="D524" t="s">
        <v>1019</v>
      </c>
      <c r="E524" t="s">
        <v>1020</v>
      </c>
      <c r="F524" s="1" t="str">
        <f t="shared" si="17"/>
        <v>生科處</v>
      </c>
    </row>
    <row r="525" spans="1:6" x14ac:dyDescent="0.25">
      <c r="A525" s="1" t="str">
        <f t="shared" si="16"/>
        <v>生科處72</v>
      </c>
      <c r="B525" s="1">
        <f>COUNTIFS($C$3:$C525,$C525)</f>
        <v>72</v>
      </c>
      <c r="C525" t="s">
        <v>1339</v>
      </c>
      <c r="D525" t="s">
        <v>1021</v>
      </c>
      <c r="E525" t="s">
        <v>628</v>
      </c>
      <c r="F525" s="1" t="str">
        <f t="shared" si="17"/>
        <v>生科處</v>
      </c>
    </row>
    <row r="526" spans="1:6" x14ac:dyDescent="0.25">
      <c r="A526" s="1" t="str">
        <f t="shared" si="16"/>
        <v>自然處1</v>
      </c>
      <c r="B526" s="1">
        <f>COUNTIFS($C$3:$C526,$C526)</f>
        <v>1</v>
      </c>
      <c r="C526" t="s">
        <v>1340</v>
      </c>
      <c r="D526" t="s">
        <v>1022</v>
      </c>
      <c r="E526" t="s">
        <v>1023</v>
      </c>
      <c r="F526" s="1" t="str">
        <f t="shared" si="17"/>
        <v>自然處</v>
      </c>
    </row>
    <row r="527" spans="1:6" x14ac:dyDescent="0.25">
      <c r="A527" s="1" t="str">
        <f t="shared" si="16"/>
        <v>自然處2</v>
      </c>
      <c r="B527" s="1">
        <f>COUNTIFS($C$3:$C527,$C527)</f>
        <v>2</v>
      </c>
      <c r="C527" t="s">
        <v>1340</v>
      </c>
      <c r="D527" t="s">
        <v>1024</v>
      </c>
      <c r="E527" t="s">
        <v>1025</v>
      </c>
      <c r="F527" s="1" t="str">
        <f t="shared" si="17"/>
        <v>自然處</v>
      </c>
    </row>
    <row r="528" spans="1:6" x14ac:dyDescent="0.25">
      <c r="A528" s="1" t="str">
        <f t="shared" si="16"/>
        <v>自然處3</v>
      </c>
      <c r="B528" s="1">
        <f>COUNTIFS($C$3:$C528,$C528)</f>
        <v>3</v>
      </c>
      <c r="C528" t="s">
        <v>1340</v>
      </c>
      <c r="D528" t="s">
        <v>1026</v>
      </c>
      <c r="E528" t="s">
        <v>1027</v>
      </c>
      <c r="F528" s="1" t="str">
        <f t="shared" si="17"/>
        <v>自然處</v>
      </c>
    </row>
    <row r="529" spans="1:6" x14ac:dyDescent="0.25">
      <c r="A529" s="1" t="str">
        <f t="shared" si="16"/>
        <v>自然處4</v>
      </c>
      <c r="B529" s="1">
        <f>COUNTIFS($C$3:$C529,$C529)</f>
        <v>4</v>
      </c>
      <c r="C529" t="s">
        <v>1340</v>
      </c>
      <c r="D529" t="s">
        <v>1028</v>
      </c>
      <c r="E529" t="s">
        <v>1029</v>
      </c>
      <c r="F529" s="1" t="str">
        <f t="shared" si="17"/>
        <v>自然處</v>
      </c>
    </row>
    <row r="530" spans="1:6" x14ac:dyDescent="0.25">
      <c r="A530" s="1" t="str">
        <f t="shared" si="16"/>
        <v>自然處5</v>
      </c>
      <c r="B530" s="1">
        <f>COUNTIFS($C$3:$C530,$C530)</f>
        <v>5</v>
      </c>
      <c r="C530" t="s">
        <v>1340</v>
      </c>
      <c r="D530" t="s">
        <v>1030</v>
      </c>
      <c r="E530" t="s">
        <v>1031</v>
      </c>
      <c r="F530" s="1" t="str">
        <f t="shared" si="17"/>
        <v>自然處</v>
      </c>
    </row>
    <row r="531" spans="1:6" x14ac:dyDescent="0.25">
      <c r="A531" s="1" t="str">
        <f t="shared" si="16"/>
        <v>自然處6</v>
      </c>
      <c r="B531" s="1">
        <f>COUNTIFS($C$3:$C531,$C531)</f>
        <v>6</v>
      </c>
      <c r="C531" t="s">
        <v>1340</v>
      </c>
      <c r="D531" t="s">
        <v>1032</v>
      </c>
      <c r="E531" t="s">
        <v>1033</v>
      </c>
      <c r="F531" s="1" t="str">
        <f t="shared" si="17"/>
        <v>自然處</v>
      </c>
    </row>
    <row r="532" spans="1:6" x14ac:dyDescent="0.25">
      <c r="A532" s="1" t="str">
        <f t="shared" si="16"/>
        <v>自然處7</v>
      </c>
      <c r="B532" s="1">
        <f>COUNTIFS($C$3:$C532,$C532)</f>
        <v>7</v>
      </c>
      <c r="C532" t="s">
        <v>1340</v>
      </c>
      <c r="D532" t="s">
        <v>1034</v>
      </c>
      <c r="E532" t="s">
        <v>1035</v>
      </c>
      <c r="F532" s="1" t="str">
        <f t="shared" si="17"/>
        <v>自然處</v>
      </c>
    </row>
    <row r="533" spans="1:6" x14ac:dyDescent="0.25">
      <c r="A533" s="1" t="str">
        <f t="shared" si="16"/>
        <v>自然處8</v>
      </c>
      <c r="B533" s="1">
        <f>COUNTIFS($C$3:$C533,$C533)</f>
        <v>8</v>
      </c>
      <c r="C533" t="s">
        <v>1340</v>
      </c>
      <c r="D533" t="s">
        <v>1036</v>
      </c>
      <c r="E533" t="s">
        <v>1037</v>
      </c>
      <c r="F533" s="1" t="str">
        <f t="shared" si="17"/>
        <v>自然處</v>
      </c>
    </row>
    <row r="534" spans="1:6" x14ac:dyDescent="0.25">
      <c r="A534" s="1" t="str">
        <f t="shared" si="16"/>
        <v>自然處9</v>
      </c>
      <c r="B534" s="1">
        <f>COUNTIFS($C$3:$C534,$C534)</f>
        <v>9</v>
      </c>
      <c r="C534" t="s">
        <v>1340</v>
      </c>
      <c r="D534" t="s">
        <v>1038</v>
      </c>
      <c r="E534" t="s">
        <v>1039</v>
      </c>
      <c r="F534" s="1" t="str">
        <f t="shared" si="17"/>
        <v>自然處</v>
      </c>
    </row>
    <row r="535" spans="1:6" x14ac:dyDescent="0.25">
      <c r="A535" s="1" t="str">
        <f t="shared" si="16"/>
        <v>自然處10</v>
      </c>
      <c r="B535" s="1">
        <f>COUNTIFS($C$3:$C535,$C535)</f>
        <v>10</v>
      </c>
      <c r="C535" t="s">
        <v>1340</v>
      </c>
      <c r="D535" t="s">
        <v>1040</v>
      </c>
      <c r="E535" t="s">
        <v>1041</v>
      </c>
      <c r="F535" s="1" t="str">
        <f t="shared" si="17"/>
        <v>自然處</v>
      </c>
    </row>
    <row r="536" spans="1:6" x14ac:dyDescent="0.25">
      <c r="A536" s="1" t="str">
        <f t="shared" si="16"/>
        <v>自然處11</v>
      </c>
      <c r="B536" s="1">
        <f>COUNTIFS($C$3:$C536,$C536)</f>
        <v>11</v>
      </c>
      <c r="C536" t="s">
        <v>1340</v>
      </c>
      <c r="D536" t="s">
        <v>1042</v>
      </c>
      <c r="E536" t="s">
        <v>1043</v>
      </c>
      <c r="F536" s="1" t="str">
        <f t="shared" si="17"/>
        <v>自然處</v>
      </c>
    </row>
    <row r="537" spans="1:6" x14ac:dyDescent="0.25">
      <c r="A537" s="1" t="str">
        <f t="shared" si="16"/>
        <v>自然處12</v>
      </c>
      <c r="B537" s="1">
        <f>COUNTIFS($C$3:$C537,$C537)</f>
        <v>12</v>
      </c>
      <c r="C537" t="s">
        <v>1340</v>
      </c>
      <c r="D537" t="s">
        <v>1044</v>
      </c>
      <c r="E537" t="s">
        <v>1045</v>
      </c>
      <c r="F537" s="1" t="str">
        <f t="shared" si="17"/>
        <v>自然處</v>
      </c>
    </row>
    <row r="538" spans="1:6" x14ac:dyDescent="0.25">
      <c r="A538" s="1" t="str">
        <f t="shared" si="16"/>
        <v>自然處13</v>
      </c>
      <c r="B538" s="1">
        <f>COUNTIFS($C$3:$C538,$C538)</f>
        <v>13</v>
      </c>
      <c r="C538" t="s">
        <v>1340</v>
      </c>
      <c r="D538" t="s">
        <v>1046</v>
      </c>
      <c r="E538" t="s">
        <v>1047</v>
      </c>
      <c r="F538" s="1" t="str">
        <f t="shared" si="17"/>
        <v>自然處</v>
      </c>
    </row>
    <row r="539" spans="1:6" x14ac:dyDescent="0.25">
      <c r="A539" s="1" t="str">
        <f t="shared" si="16"/>
        <v>自然處14</v>
      </c>
      <c r="B539" s="1">
        <f>COUNTIFS($C$3:$C539,$C539)</f>
        <v>14</v>
      </c>
      <c r="C539" t="s">
        <v>1340</v>
      </c>
      <c r="D539" t="s">
        <v>1048</v>
      </c>
      <c r="E539" t="s">
        <v>1049</v>
      </c>
      <c r="F539" s="1" t="str">
        <f t="shared" si="17"/>
        <v>自然處</v>
      </c>
    </row>
    <row r="540" spans="1:6" x14ac:dyDescent="0.25">
      <c r="A540" s="1" t="str">
        <f t="shared" si="16"/>
        <v>自然處15</v>
      </c>
      <c r="B540" s="1">
        <f>COUNTIFS($C$3:$C540,$C540)</f>
        <v>15</v>
      </c>
      <c r="C540" t="s">
        <v>1340</v>
      </c>
      <c r="D540" t="s">
        <v>1050</v>
      </c>
      <c r="E540" t="s">
        <v>1051</v>
      </c>
      <c r="F540" s="1" t="str">
        <f t="shared" si="17"/>
        <v>自然處</v>
      </c>
    </row>
    <row r="541" spans="1:6" x14ac:dyDescent="0.25">
      <c r="A541" s="1" t="str">
        <f t="shared" si="16"/>
        <v>自然處16</v>
      </c>
      <c r="B541" s="1">
        <f>COUNTIFS($C$3:$C541,$C541)</f>
        <v>16</v>
      </c>
      <c r="C541" t="s">
        <v>1340</v>
      </c>
      <c r="D541" t="s">
        <v>1052</v>
      </c>
      <c r="E541" t="s">
        <v>1053</v>
      </c>
      <c r="F541" s="1" t="str">
        <f t="shared" si="17"/>
        <v>自然處</v>
      </c>
    </row>
    <row r="542" spans="1:6" x14ac:dyDescent="0.25">
      <c r="A542" s="1" t="str">
        <f t="shared" si="16"/>
        <v>自然處17</v>
      </c>
      <c r="B542" s="1">
        <f>COUNTIFS($C$3:$C542,$C542)</f>
        <v>17</v>
      </c>
      <c r="C542" t="s">
        <v>1340</v>
      </c>
      <c r="D542" t="s">
        <v>1054</v>
      </c>
      <c r="E542" t="s">
        <v>1055</v>
      </c>
      <c r="F542" s="1" t="str">
        <f t="shared" si="17"/>
        <v>自然處</v>
      </c>
    </row>
    <row r="543" spans="1:6" x14ac:dyDescent="0.25">
      <c r="A543" s="1" t="str">
        <f t="shared" si="16"/>
        <v>自然處18</v>
      </c>
      <c r="B543" s="1">
        <f>COUNTIFS($C$3:$C543,$C543)</f>
        <v>18</v>
      </c>
      <c r="C543" t="s">
        <v>1340</v>
      </c>
      <c r="D543" t="s">
        <v>1056</v>
      </c>
      <c r="E543" t="s">
        <v>1057</v>
      </c>
      <c r="F543" s="1" t="str">
        <f t="shared" si="17"/>
        <v>自然處</v>
      </c>
    </row>
    <row r="544" spans="1:6" x14ac:dyDescent="0.25">
      <c r="A544" s="1" t="str">
        <f t="shared" si="16"/>
        <v>自然處19</v>
      </c>
      <c r="B544" s="1">
        <f>COUNTIFS($C$3:$C544,$C544)</f>
        <v>19</v>
      </c>
      <c r="C544" t="s">
        <v>1340</v>
      </c>
      <c r="D544" t="s">
        <v>1058</v>
      </c>
      <c r="E544" t="s">
        <v>1059</v>
      </c>
      <c r="F544" s="1" t="str">
        <f t="shared" si="17"/>
        <v>自然處</v>
      </c>
    </row>
    <row r="545" spans="1:6" x14ac:dyDescent="0.25">
      <c r="A545" s="1" t="str">
        <f t="shared" si="16"/>
        <v>自然處20</v>
      </c>
      <c r="B545" s="1">
        <f>COUNTIFS($C$3:$C545,$C545)</f>
        <v>20</v>
      </c>
      <c r="C545" t="s">
        <v>1340</v>
      </c>
      <c r="D545" t="s">
        <v>1060</v>
      </c>
      <c r="E545" t="s">
        <v>1061</v>
      </c>
      <c r="F545" s="1" t="str">
        <f t="shared" si="17"/>
        <v>自然處</v>
      </c>
    </row>
    <row r="546" spans="1:6" x14ac:dyDescent="0.25">
      <c r="A546" s="1" t="str">
        <f t="shared" si="16"/>
        <v>自然處21</v>
      </c>
      <c r="B546" s="1">
        <f>COUNTIFS($C$3:$C546,$C546)</f>
        <v>21</v>
      </c>
      <c r="C546" t="s">
        <v>1340</v>
      </c>
      <c r="D546" t="s">
        <v>1062</v>
      </c>
      <c r="E546" t="s">
        <v>1063</v>
      </c>
      <c r="F546" s="1" t="str">
        <f t="shared" si="17"/>
        <v>自然處</v>
      </c>
    </row>
    <row r="547" spans="1:6" x14ac:dyDescent="0.25">
      <c r="A547" s="1" t="str">
        <f t="shared" si="16"/>
        <v>自然處22</v>
      </c>
      <c r="B547" s="1">
        <f>COUNTIFS($C$3:$C547,$C547)</f>
        <v>22</v>
      </c>
      <c r="C547" t="s">
        <v>1340</v>
      </c>
      <c r="D547" t="s">
        <v>1064</v>
      </c>
      <c r="E547" t="s">
        <v>1065</v>
      </c>
      <c r="F547" s="1" t="str">
        <f t="shared" si="17"/>
        <v>自然處</v>
      </c>
    </row>
    <row r="548" spans="1:6" x14ac:dyDescent="0.25">
      <c r="A548" s="1" t="str">
        <f t="shared" si="16"/>
        <v>自然處23</v>
      </c>
      <c r="B548" s="1">
        <f>COUNTIFS($C$3:$C548,$C548)</f>
        <v>23</v>
      </c>
      <c r="C548" t="s">
        <v>1340</v>
      </c>
      <c r="D548" t="s">
        <v>1066</v>
      </c>
      <c r="E548" t="s">
        <v>1067</v>
      </c>
      <c r="F548" s="1" t="str">
        <f t="shared" si="17"/>
        <v>自然處</v>
      </c>
    </row>
    <row r="549" spans="1:6" x14ac:dyDescent="0.25">
      <c r="A549" s="1" t="str">
        <f t="shared" si="16"/>
        <v>自然處24</v>
      </c>
      <c r="B549" s="1">
        <f>COUNTIFS($C$3:$C549,$C549)</f>
        <v>24</v>
      </c>
      <c r="C549" t="s">
        <v>1340</v>
      </c>
      <c r="D549" t="s">
        <v>1068</v>
      </c>
      <c r="E549" t="s">
        <v>1069</v>
      </c>
      <c r="F549" s="1" t="str">
        <f t="shared" si="17"/>
        <v>自然處</v>
      </c>
    </row>
    <row r="550" spans="1:6" x14ac:dyDescent="0.25">
      <c r="A550" s="1" t="str">
        <f t="shared" si="16"/>
        <v>自然處25</v>
      </c>
      <c r="B550" s="1">
        <f>COUNTIFS($C$3:$C550,$C550)</f>
        <v>25</v>
      </c>
      <c r="C550" t="s">
        <v>1340</v>
      </c>
      <c r="D550" t="s">
        <v>1070</v>
      </c>
      <c r="E550" t="s">
        <v>1071</v>
      </c>
      <c r="F550" s="1" t="str">
        <f t="shared" si="17"/>
        <v>自然處</v>
      </c>
    </row>
    <row r="551" spans="1:6" x14ac:dyDescent="0.25">
      <c r="A551" s="1" t="str">
        <f t="shared" si="16"/>
        <v>自然處26</v>
      </c>
      <c r="B551" s="1">
        <f>COUNTIFS($C$3:$C551,$C551)</f>
        <v>26</v>
      </c>
      <c r="C551" t="s">
        <v>1340</v>
      </c>
      <c r="D551" t="s">
        <v>1072</v>
      </c>
      <c r="E551" t="s">
        <v>1073</v>
      </c>
      <c r="F551" s="1" t="str">
        <f t="shared" si="17"/>
        <v>自然處</v>
      </c>
    </row>
    <row r="552" spans="1:6" x14ac:dyDescent="0.25">
      <c r="A552" s="1" t="str">
        <f t="shared" si="16"/>
        <v>自然處27</v>
      </c>
      <c r="B552" s="1">
        <f>COUNTIFS($C$3:$C552,$C552)</f>
        <v>27</v>
      </c>
      <c r="C552" t="s">
        <v>1340</v>
      </c>
      <c r="D552" t="s">
        <v>1074</v>
      </c>
      <c r="E552" t="s">
        <v>1075</v>
      </c>
      <c r="F552" s="1" t="str">
        <f t="shared" si="17"/>
        <v>自然處</v>
      </c>
    </row>
    <row r="553" spans="1:6" x14ac:dyDescent="0.25">
      <c r="A553" s="1" t="str">
        <f t="shared" si="16"/>
        <v>自然處28</v>
      </c>
      <c r="B553" s="1">
        <f>COUNTIFS($C$3:$C553,$C553)</f>
        <v>28</v>
      </c>
      <c r="C553" t="s">
        <v>1340</v>
      </c>
      <c r="D553" t="s">
        <v>1076</v>
      </c>
      <c r="E553" t="s">
        <v>1077</v>
      </c>
      <c r="F553" s="1" t="str">
        <f t="shared" si="17"/>
        <v>自然處</v>
      </c>
    </row>
    <row r="554" spans="1:6" x14ac:dyDescent="0.25">
      <c r="A554" s="1" t="str">
        <f t="shared" si="16"/>
        <v>自然處29</v>
      </c>
      <c r="B554" s="1">
        <f>COUNTIFS($C$3:$C554,$C554)</f>
        <v>29</v>
      </c>
      <c r="C554" t="s">
        <v>1340</v>
      </c>
      <c r="D554" t="s">
        <v>1078</v>
      </c>
      <c r="E554" t="s">
        <v>1079</v>
      </c>
      <c r="F554" s="1" t="str">
        <f t="shared" si="17"/>
        <v>自然處</v>
      </c>
    </row>
    <row r="555" spans="1:6" x14ac:dyDescent="0.25">
      <c r="A555" s="1" t="str">
        <f t="shared" si="16"/>
        <v>自然處30</v>
      </c>
      <c r="B555" s="1">
        <f>COUNTIFS($C$3:$C555,$C555)</f>
        <v>30</v>
      </c>
      <c r="C555" t="s">
        <v>1340</v>
      </c>
      <c r="D555" t="s">
        <v>1080</v>
      </c>
      <c r="E555" t="s">
        <v>1081</v>
      </c>
      <c r="F555" s="1" t="str">
        <f t="shared" si="17"/>
        <v>自然處</v>
      </c>
    </row>
    <row r="556" spans="1:6" x14ac:dyDescent="0.25">
      <c r="A556" s="1" t="str">
        <f t="shared" si="16"/>
        <v>自然處31</v>
      </c>
      <c r="B556" s="1">
        <f>COUNTIFS($C$3:$C556,$C556)</f>
        <v>31</v>
      </c>
      <c r="C556" t="s">
        <v>1340</v>
      </c>
      <c r="D556" t="s">
        <v>1082</v>
      </c>
      <c r="E556" t="s">
        <v>1083</v>
      </c>
      <c r="F556" s="1" t="str">
        <f t="shared" si="17"/>
        <v>自然處</v>
      </c>
    </row>
    <row r="557" spans="1:6" x14ac:dyDescent="0.25">
      <c r="A557" s="1" t="str">
        <f t="shared" si="16"/>
        <v>自然處32</v>
      </c>
      <c r="B557" s="1">
        <f>COUNTIFS($C$3:$C557,$C557)</f>
        <v>32</v>
      </c>
      <c r="C557" t="s">
        <v>1340</v>
      </c>
      <c r="D557" t="s">
        <v>1084</v>
      </c>
      <c r="E557" t="s">
        <v>1085</v>
      </c>
      <c r="F557" s="1" t="str">
        <f t="shared" si="17"/>
        <v>自然處</v>
      </c>
    </row>
    <row r="558" spans="1:6" x14ac:dyDescent="0.25">
      <c r="A558" s="1" t="str">
        <f t="shared" si="16"/>
        <v>自然處33</v>
      </c>
      <c r="B558" s="1">
        <f>COUNTIFS($C$3:$C558,$C558)</f>
        <v>33</v>
      </c>
      <c r="C558" t="s">
        <v>1340</v>
      </c>
      <c r="D558" t="s">
        <v>1086</v>
      </c>
      <c r="E558" t="s">
        <v>1087</v>
      </c>
      <c r="F558" s="1" t="str">
        <f t="shared" si="17"/>
        <v>自然處</v>
      </c>
    </row>
    <row r="559" spans="1:6" x14ac:dyDescent="0.25">
      <c r="A559" s="1" t="str">
        <f t="shared" si="16"/>
        <v>自然處34</v>
      </c>
      <c r="B559" s="1">
        <f>COUNTIFS($C$3:$C559,$C559)</f>
        <v>34</v>
      </c>
      <c r="C559" t="s">
        <v>1340</v>
      </c>
      <c r="D559" t="s">
        <v>1088</v>
      </c>
      <c r="E559" t="s">
        <v>1089</v>
      </c>
      <c r="F559" s="1" t="str">
        <f t="shared" si="17"/>
        <v>自然處</v>
      </c>
    </row>
    <row r="560" spans="1:6" x14ac:dyDescent="0.25">
      <c r="A560" s="1" t="str">
        <f t="shared" si="16"/>
        <v>自然處35</v>
      </c>
      <c r="B560" s="1">
        <f>COUNTIFS($C$3:$C560,$C560)</f>
        <v>35</v>
      </c>
      <c r="C560" t="s">
        <v>1340</v>
      </c>
      <c r="D560" t="s">
        <v>1090</v>
      </c>
      <c r="E560" t="s">
        <v>1091</v>
      </c>
      <c r="F560" s="1" t="str">
        <f t="shared" si="17"/>
        <v>自然處</v>
      </c>
    </row>
    <row r="561" spans="1:6" x14ac:dyDescent="0.25">
      <c r="A561" s="1" t="str">
        <f t="shared" si="16"/>
        <v>自然處36</v>
      </c>
      <c r="B561" s="1">
        <f>COUNTIFS($C$3:$C561,$C561)</f>
        <v>36</v>
      </c>
      <c r="C561" t="s">
        <v>1340</v>
      </c>
      <c r="D561" t="s">
        <v>1092</v>
      </c>
      <c r="E561" t="s">
        <v>1093</v>
      </c>
      <c r="F561" s="1" t="str">
        <f t="shared" si="17"/>
        <v>自然處</v>
      </c>
    </row>
    <row r="562" spans="1:6" x14ac:dyDescent="0.25">
      <c r="A562" s="1" t="str">
        <f t="shared" si="16"/>
        <v>自然處37</v>
      </c>
      <c r="B562" s="1">
        <f>COUNTIFS($C$3:$C562,$C562)</f>
        <v>37</v>
      </c>
      <c r="C562" t="s">
        <v>1340</v>
      </c>
      <c r="D562" t="s">
        <v>1094</v>
      </c>
      <c r="E562" t="s">
        <v>1095</v>
      </c>
      <c r="F562" s="1" t="str">
        <f t="shared" si="17"/>
        <v>自然處</v>
      </c>
    </row>
    <row r="563" spans="1:6" x14ac:dyDescent="0.25">
      <c r="A563" s="1" t="str">
        <f t="shared" si="16"/>
        <v>自然處38</v>
      </c>
      <c r="B563" s="1">
        <f>COUNTIFS($C$3:$C563,$C563)</f>
        <v>38</v>
      </c>
      <c r="C563" t="s">
        <v>1340</v>
      </c>
      <c r="D563" t="s">
        <v>1096</v>
      </c>
      <c r="E563" t="s">
        <v>1097</v>
      </c>
      <c r="F563" s="1" t="str">
        <f t="shared" si="17"/>
        <v>自然處</v>
      </c>
    </row>
    <row r="564" spans="1:6" x14ac:dyDescent="0.25">
      <c r="A564" s="1" t="str">
        <f t="shared" si="16"/>
        <v>自然處39</v>
      </c>
      <c r="B564" s="1">
        <f>COUNTIFS($C$3:$C564,$C564)</f>
        <v>39</v>
      </c>
      <c r="C564" t="s">
        <v>1340</v>
      </c>
      <c r="D564" t="s">
        <v>1098</v>
      </c>
      <c r="E564" t="s">
        <v>1099</v>
      </c>
      <c r="F564" s="1" t="str">
        <f t="shared" si="17"/>
        <v>自然處</v>
      </c>
    </row>
    <row r="565" spans="1:6" x14ac:dyDescent="0.25">
      <c r="A565" s="1" t="str">
        <f t="shared" si="16"/>
        <v>自然處40</v>
      </c>
      <c r="B565" s="1">
        <f>COUNTIFS($C$3:$C565,$C565)</f>
        <v>40</v>
      </c>
      <c r="C565" t="s">
        <v>1340</v>
      </c>
      <c r="D565" t="s">
        <v>1100</v>
      </c>
      <c r="E565" t="s">
        <v>1101</v>
      </c>
      <c r="F565" s="1" t="str">
        <f t="shared" si="17"/>
        <v>自然處</v>
      </c>
    </row>
    <row r="566" spans="1:6" x14ac:dyDescent="0.25">
      <c r="A566" s="1" t="str">
        <f t="shared" si="16"/>
        <v>自然處41</v>
      </c>
      <c r="B566" s="1">
        <f>COUNTIFS($C$3:$C566,$C566)</f>
        <v>41</v>
      </c>
      <c r="C566" t="s">
        <v>1340</v>
      </c>
      <c r="D566" t="s">
        <v>1102</v>
      </c>
      <c r="E566" t="s">
        <v>1103</v>
      </c>
      <c r="F566" s="1" t="str">
        <f t="shared" si="17"/>
        <v>自然處</v>
      </c>
    </row>
    <row r="567" spans="1:6" x14ac:dyDescent="0.25">
      <c r="A567" s="1" t="str">
        <f t="shared" si="16"/>
        <v>自然處42</v>
      </c>
      <c r="B567" s="1">
        <f>COUNTIFS($C$3:$C567,$C567)</f>
        <v>42</v>
      </c>
      <c r="C567" t="s">
        <v>1340</v>
      </c>
      <c r="D567" t="s">
        <v>1104</v>
      </c>
      <c r="E567" t="s">
        <v>1105</v>
      </c>
      <c r="F567" s="1" t="str">
        <f t="shared" si="17"/>
        <v>自然處</v>
      </c>
    </row>
    <row r="568" spans="1:6" x14ac:dyDescent="0.25">
      <c r="A568" s="1" t="str">
        <f t="shared" si="16"/>
        <v>自然處43</v>
      </c>
      <c r="B568" s="1">
        <f>COUNTIFS($C$3:$C568,$C568)</f>
        <v>43</v>
      </c>
      <c r="C568" t="s">
        <v>1340</v>
      </c>
      <c r="D568" t="s">
        <v>1106</v>
      </c>
      <c r="E568" t="s">
        <v>1107</v>
      </c>
      <c r="F568" s="1" t="str">
        <f t="shared" si="17"/>
        <v>自然處</v>
      </c>
    </row>
    <row r="569" spans="1:6" x14ac:dyDescent="0.25">
      <c r="A569" s="1" t="str">
        <f t="shared" si="16"/>
        <v>自然處44</v>
      </c>
      <c r="B569" s="1">
        <f>COUNTIFS($C$3:$C569,$C569)</f>
        <v>44</v>
      </c>
      <c r="C569" t="s">
        <v>1340</v>
      </c>
      <c r="D569" t="s">
        <v>1108</v>
      </c>
      <c r="E569" t="s">
        <v>1109</v>
      </c>
      <c r="F569" s="1" t="str">
        <f t="shared" si="17"/>
        <v>自然處</v>
      </c>
    </row>
    <row r="570" spans="1:6" x14ac:dyDescent="0.25">
      <c r="A570" s="1" t="str">
        <f t="shared" si="16"/>
        <v>自然處45</v>
      </c>
      <c r="B570" s="1">
        <f>COUNTIFS($C$3:$C570,$C570)</f>
        <v>45</v>
      </c>
      <c r="C570" t="s">
        <v>1340</v>
      </c>
      <c r="D570" t="s">
        <v>1110</v>
      </c>
      <c r="E570" t="s">
        <v>1111</v>
      </c>
      <c r="F570" s="1" t="str">
        <f t="shared" si="17"/>
        <v>自然處</v>
      </c>
    </row>
    <row r="571" spans="1:6" x14ac:dyDescent="0.25">
      <c r="A571" s="1" t="str">
        <f t="shared" si="16"/>
        <v>自然處46</v>
      </c>
      <c r="B571" s="1">
        <f>COUNTIFS($C$3:$C571,$C571)</f>
        <v>46</v>
      </c>
      <c r="C571" t="s">
        <v>1340</v>
      </c>
      <c r="D571" t="s">
        <v>1112</v>
      </c>
      <c r="E571" t="s">
        <v>1113</v>
      </c>
      <c r="F571" s="1" t="str">
        <f t="shared" si="17"/>
        <v>自然處</v>
      </c>
    </row>
    <row r="572" spans="1:6" x14ac:dyDescent="0.25">
      <c r="A572" s="1" t="str">
        <f t="shared" si="16"/>
        <v>自然處47</v>
      </c>
      <c r="B572" s="1">
        <f>COUNTIFS($C$3:$C572,$C572)</f>
        <v>47</v>
      </c>
      <c r="C572" t="s">
        <v>1340</v>
      </c>
      <c r="D572" t="s">
        <v>1114</v>
      </c>
      <c r="E572" t="s">
        <v>1115</v>
      </c>
      <c r="F572" s="1" t="str">
        <f t="shared" si="17"/>
        <v>自然處</v>
      </c>
    </row>
    <row r="573" spans="1:6" x14ac:dyDescent="0.25">
      <c r="A573" s="1" t="str">
        <f t="shared" si="16"/>
        <v>自然處48</v>
      </c>
      <c r="B573" s="1">
        <f>COUNTIFS($C$3:$C573,$C573)</f>
        <v>48</v>
      </c>
      <c r="C573" t="s">
        <v>1340</v>
      </c>
      <c r="D573" t="s">
        <v>1116</v>
      </c>
      <c r="E573" t="s">
        <v>1117</v>
      </c>
      <c r="F573" s="1" t="str">
        <f t="shared" si="17"/>
        <v>自然處</v>
      </c>
    </row>
    <row r="574" spans="1:6" x14ac:dyDescent="0.25">
      <c r="A574" s="1" t="str">
        <f t="shared" si="16"/>
        <v>自然處49</v>
      </c>
      <c r="B574" s="1">
        <f>COUNTIFS($C$3:$C574,$C574)</f>
        <v>49</v>
      </c>
      <c r="C574" t="s">
        <v>1340</v>
      </c>
      <c r="D574" t="s">
        <v>1118</v>
      </c>
      <c r="E574" t="s">
        <v>1119</v>
      </c>
      <c r="F574" s="1" t="str">
        <f t="shared" si="17"/>
        <v>自然處</v>
      </c>
    </row>
    <row r="575" spans="1:6" x14ac:dyDescent="0.25">
      <c r="A575" s="1" t="str">
        <f t="shared" si="16"/>
        <v>自然處50</v>
      </c>
      <c r="B575" s="1">
        <f>COUNTIFS($C$3:$C575,$C575)</f>
        <v>50</v>
      </c>
      <c r="C575" t="s">
        <v>1340</v>
      </c>
      <c r="D575" t="s">
        <v>1120</v>
      </c>
      <c r="E575" t="s">
        <v>1121</v>
      </c>
      <c r="F575" s="1" t="str">
        <f t="shared" si="17"/>
        <v>自然處</v>
      </c>
    </row>
    <row r="576" spans="1:6" x14ac:dyDescent="0.25">
      <c r="A576" s="1" t="str">
        <f t="shared" si="16"/>
        <v>自然處51</v>
      </c>
      <c r="B576" s="1">
        <f>COUNTIFS($C$3:$C576,$C576)</f>
        <v>51</v>
      </c>
      <c r="C576" t="s">
        <v>1340</v>
      </c>
      <c r="D576" t="s">
        <v>1122</v>
      </c>
      <c r="E576" t="s">
        <v>1123</v>
      </c>
      <c r="F576" s="1" t="str">
        <f t="shared" si="17"/>
        <v>自然處</v>
      </c>
    </row>
    <row r="577" spans="1:6" x14ac:dyDescent="0.25">
      <c r="A577" s="1" t="str">
        <f t="shared" si="16"/>
        <v>自然處52</v>
      </c>
      <c r="B577" s="1">
        <f>COUNTIFS($C$3:$C577,$C577)</f>
        <v>52</v>
      </c>
      <c r="C577" t="s">
        <v>1340</v>
      </c>
      <c r="D577" t="s">
        <v>1124</v>
      </c>
      <c r="E577" t="s">
        <v>1125</v>
      </c>
      <c r="F577" s="1" t="str">
        <f t="shared" si="17"/>
        <v>自然處</v>
      </c>
    </row>
    <row r="578" spans="1:6" x14ac:dyDescent="0.25">
      <c r="A578" s="1" t="str">
        <f t="shared" si="16"/>
        <v>自然處53</v>
      </c>
      <c r="B578" s="1">
        <f>COUNTIFS($C$3:$C578,$C578)</f>
        <v>53</v>
      </c>
      <c r="C578" t="s">
        <v>1340</v>
      </c>
      <c r="D578" t="s">
        <v>1126</v>
      </c>
      <c r="E578" t="s">
        <v>1127</v>
      </c>
      <c r="F578" s="1" t="str">
        <f t="shared" si="17"/>
        <v>自然處</v>
      </c>
    </row>
    <row r="579" spans="1:6" x14ac:dyDescent="0.25">
      <c r="A579" s="1" t="str">
        <f t="shared" si="16"/>
        <v>自然處54</v>
      </c>
      <c r="B579" s="1">
        <f>COUNTIFS($C$3:$C579,$C579)</f>
        <v>54</v>
      </c>
      <c r="C579" t="s">
        <v>1340</v>
      </c>
      <c r="D579" t="s">
        <v>1128</v>
      </c>
      <c r="E579" t="s">
        <v>1129</v>
      </c>
      <c r="F579" s="1" t="str">
        <f t="shared" si="17"/>
        <v>自然處</v>
      </c>
    </row>
    <row r="580" spans="1:6" x14ac:dyDescent="0.25">
      <c r="A580" s="1" t="str">
        <f t="shared" ref="A580:A643" si="18">$C580&amp;$B580</f>
        <v>自然處55</v>
      </c>
      <c r="B580" s="1">
        <f>COUNTIFS($C$3:$C580,$C580)</f>
        <v>55</v>
      </c>
      <c r="C580" t="s">
        <v>1340</v>
      </c>
      <c r="D580" t="s">
        <v>1130</v>
      </c>
      <c r="E580" t="s">
        <v>1131</v>
      </c>
      <c r="F580" s="1" t="str">
        <f t="shared" ref="F580:F643" si="19">C580</f>
        <v>自然處</v>
      </c>
    </row>
    <row r="581" spans="1:6" x14ac:dyDescent="0.25">
      <c r="A581" s="1" t="str">
        <f t="shared" si="18"/>
        <v>自然處56</v>
      </c>
      <c r="B581" s="1">
        <f>COUNTIFS($C$3:$C581,$C581)</f>
        <v>56</v>
      </c>
      <c r="C581" t="s">
        <v>1340</v>
      </c>
      <c r="D581" t="s">
        <v>1132</v>
      </c>
      <c r="E581" t="s">
        <v>1133</v>
      </c>
      <c r="F581" s="1" t="str">
        <f t="shared" si="19"/>
        <v>自然處</v>
      </c>
    </row>
    <row r="582" spans="1:6" x14ac:dyDescent="0.25">
      <c r="A582" s="1" t="str">
        <f t="shared" si="18"/>
        <v>自然處57</v>
      </c>
      <c r="B582" s="1">
        <f>COUNTIFS($C$3:$C582,$C582)</f>
        <v>57</v>
      </c>
      <c r="C582" t="s">
        <v>1340</v>
      </c>
      <c r="D582" t="s">
        <v>1134</v>
      </c>
      <c r="E582" t="s">
        <v>1135</v>
      </c>
      <c r="F582" s="1" t="str">
        <f t="shared" si="19"/>
        <v>自然處</v>
      </c>
    </row>
    <row r="583" spans="1:6" x14ac:dyDescent="0.25">
      <c r="A583" s="1" t="str">
        <f t="shared" si="18"/>
        <v>自然處58</v>
      </c>
      <c r="B583" s="1">
        <f>COUNTIFS($C$3:$C583,$C583)</f>
        <v>58</v>
      </c>
      <c r="C583" t="s">
        <v>1340</v>
      </c>
      <c r="D583" t="s">
        <v>1136</v>
      </c>
      <c r="E583" t="s">
        <v>1137</v>
      </c>
      <c r="F583" s="1" t="str">
        <f t="shared" si="19"/>
        <v>自然處</v>
      </c>
    </row>
    <row r="584" spans="1:6" x14ac:dyDescent="0.25">
      <c r="A584" s="1" t="str">
        <f t="shared" si="18"/>
        <v>自然處59</v>
      </c>
      <c r="B584" s="1">
        <f>COUNTIFS($C$3:$C584,$C584)</f>
        <v>59</v>
      </c>
      <c r="C584" t="s">
        <v>1340</v>
      </c>
      <c r="D584" t="s">
        <v>1138</v>
      </c>
      <c r="E584" t="s">
        <v>1139</v>
      </c>
      <c r="F584" s="1" t="str">
        <f t="shared" si="19"/>
        <v>自然處</v>
      </c>
    </row>
    <row r="585" spans="1:6" x14ac:dyDescent="0.25">
      <c r="A585" s="1" t="str">
        <f t="shared" si="18"/>
        <v>自然處60</v>
      </c>
      <c r="B585" s="1">
        <f>COUNTIFS($C$3:$C585,$C585)</f>
        <v>60</v>
      </c>
      <c r="C585" t="s">
        <v>1340</v>
      </c>
      <c r="D585" t="s">
        <v>1140</v>
      </c>
      <c r="E585" t="s">
        <v>1141</v>
      </c>
      <c r="F585" s="1" t="str">
        <f t="shared" si="19"/>
        <v>自然處</v>
      </c>
    </row>
    <row r="586" spans="1:6" x14ac:dyDescent="0.25">
      <c r="A586" s="1" t="str">
        <f t="shared" si="18"/>
        <v>自然處61</v>
      </c>
      <c r="B586" s="1">
        <f>COUNTIFS($C$3:$C586,$C586)</f>
        <v>61</v>
      </c>
      <c r="C586" t="s">
        <v>1340</v>
      </c>
      <c r="D586" t="s">
        <v>1142</v>
      </c>
      <c r="E586" t="s">
        <v>1143</v>
      </c>
      <c r="F586" s="1" t="str">
        <f t="shared" si="19"/>
        <v>自然處</v>
      </c>
    </row>
    <row r="587" spans="1:6" x14ac:dyDescent="0.25">
      <c r="A587" s="1" t="str">
        <f t="shared" si="18"/>
        <v>自然處62</v>
      </c>
      <c r="B587" s="1">
        <f>COUNTIFS($C$3:$C587,$C587)</f>
        <v>62</v>
      </c>
      <c r="C587" t="s">
        <v>1340</v>
      </c>
      <c r="D587" t="s">
        <v>1144</v>
      </c>
      <c r="E587" t="s">
        <v>1145</v>
      </c>
      <c r="F587" s="1" t="str">
        <f t="shared" si="19"/>
        <v>自然處</v>
      </c>
    </row>
    <row r="588" spans="1:6" x14ac:dyDescent="0.25">
      <c r="A588" s="1" t="str">
        <f t="shared" si="18"/>
        <v>自然處63</v>
      </c>
      <c r="B588" s="1">
        <f>COUNTIFS($C$3:$C588,$C588)</f>
        <v>63</v>
      </c>
      <c r="C588" t="s">
        <v>1340</v>
      </c>
      <c r="D588" t="s">
        <v>1146</v>
      </c>
      <c r="E588" t="s">
        <v>1147</v>
      </c>
      <c r="F588" s="1" t="str">
        <f t="shared" si="19"/>
        <v>自然處</v>
      </c>
    </row>
    <row r="589" spans="1:6" x14ac:dyDescent="0.25">
      <c r="A589" s="1" t="str">
        <f t="shared" si="18"/>
        <v>自然處64</v>
      </c>
      <c r="B589" s="1">
        <f>COUNTIFS($C$3:$C589,$C589)</f>
        <v>64</v>
      </c>
      <c r="C589" t="s">
        <v>1340</v>
      </c>
      <c r="D589" t="s">
        <v>1148</v>
      </c>
      <c r="E589" t="s">
        <v>1149</v>
      </c>
      <c r="F589" s="1" t="str">
        <f t="shared" si="19"/>
        <v>自然處</v>
      </c>
    </row>
    <row r="590" spans="1:6" x14ac:dyDescent="0.25">
      <c r="A590" s="1" t="str">
        <f t="shared" si="18"/>
        <v>自然處65</v>
      </c>
      <c r="B590" s="1">
        <f>COUNTIFS($C$3:$C590,$C590)</f>
        <v>65</v>
      </c>
      <c r="C590" t="s">
        <v>1340</v>
      </c>
      <c r="D590" t="s">
        <v>1150</v>
      </c>
      <c r="E590" t="s">
        <v>1151</v>
      </c>
      <c r="F590" s="1" t="str">
        <f t="shared" si="19"/>
        <v>自然處</v>
      </c>
    </row>
    <row r="591" spans="1:6" x14ac:dyDescent="0.25">
      <c r="A591" s="1" t="str">
        <f t="shared" si="18"/>
        <v>自然處66</v>
      </c>
      <c r="B591" s="1">
        <f>COUNTIFS($C$3:$C591,$C591)</f>
        <v>66</v>
      </c>
      <c r="C591" t="s">
        <v>1340</v>
      </c>
      <c r="D591" t="s">
        <v>1152</v>
      </c>
      <c r="E591" t="s">
        <v>1153</v>
      </c>
      <c r="F591" s="1" t="str">
        <f t="shared" si="19"/>
        <v>自然處</v>
      </c>
    </row>
    <row r="592" spans="1:6" x14ac:dyDescent="0.25">
      <c r="A592" s="1" t="str">
        <f t="shared" si="18"/>
        <v>自然處67</v>
      </c>
      <c r="B592" s="1">
        <f>COUNTIFS($C$3:$C592,$C592)</f>
        <v>67</v>
      </c>
      <c r="C592" t="s">
        <v>1340</v>
      </c>
      <c r="D592" t="s">
        <v>1154</v>
      </c>
      <c r="E592" t="s">
        <v>1155</v>
      </c>
      <c r="F592" s="1" t="str">
        <f t="shared" si="19"/>
        <v>自然處</v>
      </c>
    </row>
    <row r="593" spans="1:6" x14ac:dyDescent="0.25">
      <c r="A593" s="1" t="str">
        <f t="shared" si="18"/>
        <v>自然處68</v>
      </c>
      <c r="B593" s="1">
        <f>COUNTIFS($C$3:$C593,$C593)</f>
        <v>68</v>
      </c>
      <c r="C593" t="s">
        <v>1340</v>
      </c>
      <c r="D593" t="s">
        <v>1156</v>
      </c>
      <c r="E593" t="s">
        <v>1157</v>
      </c>
      <c r="F593" s="1" t="str">
        <f t="shared" si="19"/>
        <v>自然處</v>
      </c>
    </row>
    <row r="594" spans="1:6" x14ac:dyDescent="0.25">
      <c r="A594" s="1" t="str">
        <f t="shared" si="18"/>
        <v>自然處69</v>
      </c>
      <c r="B594" s="1">
        <f>COUNTIFS($C$3:$C594,$C594)</f>
        <v>69</v>
      </c>
      <c r="C594" t="s">
        <v>1340</v>
      </c>
      <c r="D594" t="s">
        <v>1158</v>
      </c>
      <c r="E594" t="s">
        <v>1159</v>
      </c>
      <c r="F594" s="1" t="str">
        <f t="shared" si="19"/>
        <v>自然處</v>
      </c>
    </row>
    <row r="595" spans="1:6" x14ac:dyDescent="0.25">
      <c r="A595" s="1" t="str">
        <f t="shared" si="18"/>
        <v>自然處70</v>
      </c>
      <c r="B595" s="1">
        <f>COUNTIFS($C$3:$C595,$C595)</f>
        <v>70</v>
      </c>
      <c r="C595" t="s">
        <v>1340</v>
      </c>
      <c r="D595" t="s">
        <v>1160</v>
      </c>
      <c r="E595" t="s">
        <v>1161</v>
      </c>
      <c r="F595" s="1" t="str">
        <f t="shared" si="19"/>
        <v>自然處</v>
      </c>
    </row>
    <row r="596" spans="1:6" x14ac:dyDescent="0.25">
      <c r="A596" s="1" t="str">
        <f t="shared" si="18"/>
        <v>自然處71</v>
      </c>
      <c r="B596" s="1">
        <f>COUNTIFS($C$3:$C596,$C596)</f>
        <v>71</v>
      </c>
      <c r="C596" t="s">
        <v>1340</v>
      </c>
      <c r="D596" t="s">
        <v>1162</v>
      </c>
      <c r="E596" t="s">
        <v>1163</v>
      </c>
      <c r="F596" s="1" t="str">
        <f t="shared" si="19"/>
        <v>自然處</v>
      </c>
    </row>
    <row r="597" spans="1:6" x14ac:dyDescent="0.25">
      <c r="A597" s="1" t="str">
        <f t="shared" si="18"/>
        <v>自然處72</v>
      </c>
      <c r="B597" s="1">
        <f>COUNTIFS($C$3:$C597,$C597)</f>
        <v>72</v>
      </c>
      <c r="C597" t="s">
        <v>1340</v>
      </c>
      <c r="D597" t="s">
        <v>1164</v>
      </c>
      <c r="E597" t="s">
        <v>1165</v>
      </c>
      <c r="F597" s="1" t="str">
        <f t="shared" si="19"/>
        <v>自然處</v>
      </c>
    </row>
    <row r="598" spans="1:6" x14ac:dyDescent="0.25">
      <c r="A598" s="1" t="str">
        <f t="shared" si="18"/>
        <v>自然處73</v>
      </c>
      <c r="B598" s="1">
        <f>COUNTIFS($C$3:$C598,$C598)</f>
        <v>73</v>
      </c>
      <c r="C598" t="s">
        <v>1340</v>
      </c>
      <c r="D598" t="s">
        <v>1166</v>
      </c>
      <c r="E598" t="s">
        <v>1167</v>
      </c>
      <c r="F598" s="1" t="str">
        <f t="shared" si="19"/>
        <v>自然處</v>
      </c>
    </row>
    <row r="599" spans="1:6" x14ac:dyDescent="0.25">
      <c r="A599" s="1" t="str">
        <f t="shared" si="18"/>
        <v>自然處74</v>
      </c>
      <c r="B599" s="1">
        <f>COUNTIFS($C$3:$C599,$C599)</f>
        <v>74</v>
      </c>
      <c r="C599" t="s">
        <v>1340</v>
      </c>
      <c r="D599" t="s">
        <v>1168</v>
      </c>
      <c r="E599" t="s">
        <v>1169</v>
      </c>
      <c r="F599" s="1" t="str">
        <f t="shared" si="19"/>
        <v>自然處</v>
      </c>
    </row>
    <row r="600" spans="1:6" x14ac:dyDescent="0.25">
      <c r="A600" s="1" t="str">
        <f t="shared" si="18"/>
        <v>自然處75</v>
      </c>
      <c r="B600" s="1">
        <f>COUNTIFS($C$3:$C600,$C600)</f>
        <v>75</v>
      </c>
      <c r="C600" t="s">
        <v>1340</v>
      </c>
      <c r="D600" t="s">
        <v>1170</v>
      </c>
      <c r="E600" t="s">
        <v>1171</v>
      </c>
      <c r="F600" s="1" t="str">
        <f t="shared" si="19"/>
        <v>自然處</v>
      </c>
    </row>
    <row r="601" spans="1:6" x14ac:dyDescent="0.25">
      <c r="A601" s="1" t="str">
        <f t="shared" si="18"/>
        <v>自然處76</v>
      </c>
      <c r="B601" s="1">
        <f>COUNTIFS($C$3:$C601,$C601)</f>
        <v>76</v>
      </c>
      <c r="C601" t="s">
        <v>1340</v>
      </c>
      <c r="D601" t="s">
        <v>1172</v>
      </c>
      <c r="E601" t="s">
        <v>1173</v>
      </c>
      <c r="F601" s="1" t="str">
        <f t="shared" si="19"/>
        <v>自然處</v>
      </c>
    </row>
    <row r="602" spans="1:6" x14ac:dyDescent="0.25">
      <c r="A602" s="1" t="str">
        <f t="shared" si="18"/>
        <v>自然處77</v>
      </c>
      <c r="B602" s="1">
        <f>COUNTIFS($C$3:$C602,$C602)</f>
        <v>77</v>
      </c>
      <c r="C602" t="s">
        <v>1340</v>
      </c>
      <c r="D602" t="s">
        <v>1174</v>
      </c>
      <c r="E602" t="s">
        <v>1175</v>
      </c>
      <c r="F602" s="1" t="str">
        <f t="shared" si="19"/>
        <v>自然處</v>
      </c>
    </row>
    <row r="603" spans="1:6" x14ac:dyDescent="0.25">
      <c r="A603" s="1" t="str">
        <f t="shared" si="18"/>
        <v>自然處78</v>
      </c>
      <c r="B603" s="1">
        <f>COUNTIFS($C$3:$C603,$C603)</f>
        <v>78</v>
      </c>
      <c r="C603" t="s">
        <v>1340</v>
      </c>
      <c r="D603" t="s">
        <v>1176</v>
      </c>
      <c r="E603" t="s">
        <v>1177</v>
      </c>
      <c r="F603" s="1" t="str">
        <f t="shared" si="19"/>
        <v>自然處</v>
      </c>
    </row>
    <row r="604" spans="1:6" x14ac:dyDescent="0.25">
      <c r="A604" s="1" t="str">
        <f t="shared" si="18"/>
        <v>自然處79</v>
      </c>
      <c r="B604" s="1">
        <f>COUNTIFS($C$3:$C604,$C604)</f>
        <v>79</v>
      </c>
      <c r="C604" t="s">
        <v>1340</v>
      </c>
      <c r="D604" t="s">
        <v>1178</v>
      </c>
      <c r="E604" t="s">
        <v>1179</v>
      </c>
      <c r="F604" s="1" t="str">
        <f t="shared" si="19"/>
        <v>自然處</v>
      </c>
    </row>
    <row r="605" spans="1:6" x14ac:dyDescent="0.25">
      <c r="A605" s="1" t="str">
        <f t="shared" si="18"/>
        <v>自然處80</v>
      </c>
      <c r="B605" s="1">
        <f>COUNTIFS($C$3:$C605,$C605)</f>
        <v>80</v>
      </c>
      <c r="C605" t="s">
        <v>1340</v>
      </c>
      <c r="D605" t="s">
        <v>1180</v>
      </c>
      <c r="E605" t="s">
        <v>1181</v>
      </c>
      <c r="F605" s="1" t="str">
        <f t="shared" si="19"/>
        <v>自然處</v>
      </c>
    </row>
    <row r="606" spans="1:6" x14ac:dyDescent="0.25">
      <c r="A606" s="1" t="str">
        <f t="shared" si="18"/>
        <v>自然處81</v>
      </c>
      <c r="B606" s="1">
        <f>COUNTIFS($C$3:$C606,$C606)</f>
        <v>81</v>
      </c>
      <c r="C606" t="s">
        <v>1340</v>
      </c>
      <c r="D606" t="s">
        <v>1182</v>
      </c>
      <c r="E606" t="s">
        <v>1183</v>
      </c>
      <c r="F606" s="1" t="str">
        <f t="shared" si="19"/>
        <v>自然處</v>
      </c>
    </row>
    <row r="607" spans="1:6" x14ac:dyDescent="0.25">
      <c r="A607" s="1" t="str">
        <f t="shared" si="18"/>
        <v>自然處82</v>
      </c>
      <c r="B607" s="1">
        <f>COUNTIFS($C$3:$C607,$C607)</f>
        <v>82</v>
      </c>
      <c r="C607" t="s">
        <v>1340</v>
      </c>
      <c r="D607" t="s">
        <v>1184</v>
      </c>
      <c r="E607" t="s">
        <v>1185</v>
      </c>
      <c r="F607" s="1" t="str">
        <f t="shared" si="19"/>
        <v>自然處</v>
      </c>
    </row>
    <row r="608" spans="1:6" x14ac:dyDescent="0.25">
      <c r="A608" s="1" t="str">
        <f t="shared" si="18"/>
        <v>自然處83</v>
      </c>
      <c r="B608" s="1">
        <f>COUNTIFS($C$3:$C608,$C608)</f>
        <v>83</v>
      </c>
      <c r="C608" t="s">
        <v>1340</v>
      </c>
      <c r="D608" t="s">
        <v>1186</v>
      </c>
      <c r="E608" t="s">
        <v>1187</v>
      </c>
      <c r="F608" s="1" t="str">
        <f t="shared" si="19"/>
        <v>自然處</v>
      </c>
    </row>
    <row r="609" spans="1:6" x14ac:dyDescent="0.25">
      <c r="A609" s="1" t="str">
        <f t="shared" si="18"/>
        <v>自然處84</v>
      </c>
      <c r="B609" s="1">
        <f>COUNTIFS($C$3:$C609,$C609)</f>
        <v>84</v>
      </c>
      <c r="C609" t="s">
        <v>1340</v>
      </c>
      <c r="D609" t="s">
        <v>1188</v>
      </c>
      <c r="E609" t="s">
        <v>1189</v>
      </c>
      <c r="F609" s="1" t="str">
        <f t="shared" si="19"/>
        <v>自然處</v>
      </c>
    </row>
    <row r="610" spans="1:6" x14ac:dyDescent="0.25">
      <c r="A610" s="1" t="str">
        <f t="shared" si="18"/>
        <v>自然處85</v>
      </c>
      <c r="B610" s="1">
        <f>COUNTIFS($C$3:$C610,$C610)</f>
        <v>85</v>
      </c>
      <c r="C610" t="s">
        <v>1340</v>
      </c>
      <c r="D610" t="s">
        <v>1190</v>
      </c>
      <c r="E610" t="s">
        <v>1191</v>
      </c>
      <c r="F610" s="1" t="str">
        <f t="shared" si="19"/>
        <v>自然處</v>
      </c>
    </row>
    <row r="611" spans="1:6" x14ac:dyDescent="0.25">
      <c r="A611" s="1" t="str">
        <f t="shared" si="18"/>
        <v>自然處86</v>
      </c>
      <c r="B611" s="1">
        <f>COUNTIFS($C$3:$C611,$C611)</f>
        <v>86</v>
      </c>
      <c r="C611" t="s">
        <v>1340</v>
      </c>
      <c r="D611" t="s">
        <v>1192</v>
      </c>
      <c r="E611" t="s">
        <v>1193</v>
      </c>
      <c r="F611" s="1" t="str">
        <f t="shared" si="19"/>
        <v>自然處</v>
      </c>
    </row>
    <row r="612" spans="1:6" x14ac:dyDescent="0.25">
      <c r="A612" s="1" t="str">
        <f t="shared" si="18"/>
        <v>自然處87</v>
      </c>
      <c r="B612" s="1">
        <f>COUNTIFS($C$3:$C612,$C612)</f>
        <v>87</v>
      </c>
      <c r="C612" t="s">
        <v>1340</v>
      </c>
      <c r="D612" t="s">
        <v>1194</v>
      </c>
      <c r="E612" t="s">
        <v>1195</v>
      </c>
      <c r="F612" s="1" t="str">
        <f t="shared" si="19"/>
        <v>自然處</v>
      </c>
    </row>
    <row r="613" spans="1:6" x14ac:dyDescent="0.25">
      <c r="A613" s="1" t="str">
        <f t="shared" si="18"/>
        <v>自然處88</v>
      </c>
      <c r="B613" s="1">
        <f>COUNTIFS($C$3:$C613,$C613)</f>
        <v>88</v>
      </c>
      <c r="C613" t="s">
        <v>1340</v>
      </c>
      <c r="D613" t="s">
        <v>1196</v>
      </c>
      <c r="E613" t="s">
        <v>1197</v>
      </c>
      <c r="F613" s="1" t="str">
        <f t="shared" si="19"/>
        <v>自然處</v>
      </c>
    </row>
    <row r="614" spans="1:6" x14ac:dyDescent="0.25">
      <c r="A614" s="1" t="str">
        <f t="shared" si="18"/>
        <v>自然處89</v>
      </c>
      <c r="B614" s="1">
        <f>COUNTIFS($C$3:$C614,$C614)</f>
        <v>89</v>
      </c>
      <c r="C614" t="s">
        <v>1340</v>
      </c>
      <c r="D614" t="s">
        <v>1198</v>
      </c>
      <c r="E614" t="s">
        <v>1199</v>
      </c>
      <c r="F614" s="1" t="str">
        <f t="shared" si="19"/>
        <v>自然處</v>
      </c>
    </row>
    <row r="615" spans="1:6" x14ac:dyDescent="0.25">
      <c r="A615" s="1" t="str">
        <f t="shared" si="18"/>
        <v>自然處90</v>
      </c>
      <c r="B615" s="1">
        <f>COUNTIFS($C$3:$C615,$C615)</f>
        <v>90</v>
      </c>
      <c r="C615" t="s">
        <v>1340</v>
      </c>
      <c r="D615" t="s">
        <v>1200</v>
      </c>
      <c r="E615" t="s">
        <v>1201</v>
      </c>
      <c r="F615" s="1" t="str">
        <f t="shared" si="19"/>
        <v>自然處</v>
      </c>
    </row>
    <row r="616" spans="1:6" x14ac:dyDescent="0.25">
      <c r="A616" s="1" t="str">
        <f t="shared" si="18"/>
        <v>自然處91</v>
      </c>
      <c r="B616" s="1">
        <f>COUNTIFS($C$3:$C616,$C616)</f>
        <v>91</v>
      </c>
      <c r="C616" t="s">
        <v>1340</v>
      </c>
      <c r="D616" t="s">
        <v>1202</v>
      </c>
      <c r="E616" t="s">
        <v>1203</v>
      </c>
      <c r="F616" s="1" t="str">
        <f t="shared" si="19"/>
        <v>自然處</v>
      </c>
    </row>
    <row r="617" spans="1:6" x14ac:dyDescent="0.25">
      <c r="A617" s="1" t="str">
        <f t="shared" si="18"/>
        <v>自然處92</v>
      </c>
      <c r="B617" s="1">
        <f>COUNTIFS($C$3:$C617,$C617)</f>
        <v>92</v>
      </c>
      <c r="C617" t="s">
        <v>1340</v>
      </c>
      <c r="D617" t="s">
        <v>1204</v>
      </c>
      <c r="E617" t="s">
        <v>1205</v>
      </c>
      <c r="F617" s="1" t="str">
        <f t="shared" si="19"/>
        <v>自然處</v>
      </c>
    </row>
    <row r="618" spans="1:6" x14ac:dyDescent="0.25">
      <c r="A618" s="1" t="str">
        <f t="shared" si="18"/>
        <v>自然處93</v>
      </c>
      <c r="B618" s="1">
        <f>COUNTIFS($C$3:$C618,$C618)</f>
        <v>93</v>
      </c>
      <c r="C618" t="s">
        <v>1340</v>
      </c>
      <c r="D618" t="s">
        <v>1206</v>
      </c>
      <c r="E618" t="s">
        <v>1207</v>
      </c>
      <c r="F618" s="1" t="str">
        <f t="shared" si="19"/>
        <v>自然處</v>
      </c>
    </row>
    <row r="619" spans="1:6" x14ac:dyDescent="0.25">
      <c r="A619" s="1" t="str">
        <f t="shared" si="18"/>
        <v>自然處94</v>
      </c>
      <c r="B619" s="1">
        <f>COUNTIFS($C$3:$C619,$C619)</f>
        <v>94</v>
      </c>
      <c r="C619" t="s">
        <v>1340</v>
      </c>
      <c r="D619" t="s">
        <v>1208</v>
      </c>
      <c r="E619" t="s">
        <v>1209</v>
      </c>
      <c r="F619" s="1" t="str">
        <f t="shared" si="19"/>
        <v>自然處</v>
      </c>
    </row>
    <row r="620" spans="1:6" x14ac:dyDescent="0.25">
      <c r="A620" s="1" t="str">
        <f t="shared" si="18"/>
        <v>自然處95</v>
      </c>
      <c r="B620" s="1">
        <f>COUNTIFS($C$3:$C620,$C620)</f>
        <v>95</v>
      </c>
      <c r="C620" t="s">
        <v>1340</v>
      </c>
      <c r="D620" t="s">
        <v>1210</v>
      </c>
      <c r="E620" t="s">
        <v>1211</v>
      </c>
      <c r="F620" s="1" t="str">
        <f t="shared" si="19"/>
        <v>自然處</v>
      </c>
    </row>
    <row r="621" spans="1:6" x14ac:dyDescent="0.25">
      <c r="A621" s="1" t="str">
        <f t="shared" si="18"/>
        <v>自然處96</v>
      </c>
      <c r="B621" s="1">
        <f>COUNTIFS($C$3:$C621,$C621)</f>
        <v>96</v>
      </c>
      <c r="C621" t="s">
        <v>1340</v>
      </c>
      <c r="D621" t="s">
        <v>1212</v>
      </c>
      <c r="E621" t="s">
        <v>1213</v>
      </c>
      <c r="F621" s="1" t="str">
        <f t="shared" si="19"/>
        <v>自然處</v>
      </c>
    </row>
    <row r="622" spans="1:6" x14ac:dyDescent="0.25">
      <c r="A622" s="1" t="str">
        <f t="shared" si="18"/>
        <v>自然處97</v>
      </c>
      <c r="B622" s="1">
        <f>COUNTIFS($C$3:$C622,$C622)</f>
        <v>97</v>
      </c>
      <c r="C622" t="s">
        <v>1340</v>
      </c>
      <c r="D622" t="s">
        <v>1214</v>
      </c>
      <c r="E622" t="s">
        <v>1215</v>
      </c>
      <c r="F622" s="1" t="str">
        <f t="shared" si="19"/>
        <v>自然處</v>
      </c>
    </row>
    <row r="623" spans="1:6" x14ac:dyDescent="0.25">
      <c r="A623" s="1" t="str">
        <f t="shared" si="18"/>
        <v>自然處98</v>
      </c>
      <c r="B623" s="1">
        <f>COUNTIFS($C$3:$C623,$C623)</f>
        <v>98</v>
      </c>
      <c r="C623" t="s">
        <v>1340</v>
      </c>
      <c r="D623" t="s">
        <v>1216</v>
      </c>
      <c r="E623" t="s">
        <v>1217</v>
      </c>
      <c r="F623" s="1" t="str">
        <f t="shared" si="19"/>
        <v>自然處</v>
      </c>
    </row>
    <row r="624" spans="1:6" x14ac:dyDescent="0.25">
      <c r="A624" s="1" t="str">
        <f t="shared" si="18"/>
        <v>自然處99</v>
      </c>
      <c r="B624" s="1">
        <f>COUNTIFS($C$3:$C624,$C624)</f>
        <v>99</v>
      </c>
      <c r="C624" t="s">
        <v>1340</v>
      </c>
      <c r="D624" t="s">
        <v>1218</v>
      </c>
      <c r="E624" t="s">
        <v>1219</v>
      </c>
      <c r="F624" s="1" t="str">
        <f t="shared" si="19"/>
        <v>自然處</v>
      </c>
    </row>
    <row r="625" spans="1:6" x14ac:dyDescent="0.25">
      <c r="A625" s="1" t="str">
        <f t="shared" si="18"/>
        <v>自然處100</v>
      </c>
      <c r="B625" s="1">
        <f>COUNTIFS($C$3:$C625,$C625)</f>
        <v>100</v>
      </c>
      <c r="C625" t="s">
        <v>1340</v>
      </c>
      <c r="D625" t="s">
        <v>1220</v>
      </c>
      <c r="E625" t="s">
        <v>1221</v>
      </c>
      <c r="F625" s="1" t="str">
        <f t="shared" si="19"/>
        <v>自然處</v>
      </c>
    </row>
    <row r="626" spans="1:6" x14ac:dyDescent="0.25">
      <c r="A626" s="1" t="str">
        <f t="shared" si="18"/>
        <v>自然處101</v>
      </c>
      <c r="B626" s="1">
        <f>COUNTIFS($C$3:$C626,$C626)</f>
        <v>101</v>
      </c>
      <c r="C626" t="s">
        <v>1340</v>
      </c>
      <c r="D626" t="s">
        <v>1222</v>
      </c>
      <c r="E626" t="s">
        <v>1223</v>
      </c>
      <c r="F626" s="1" t="str">
        <f t="shared" si="19"/>
        <v>自然處</v>
      </c>
    </row>
    <row r="627" spans="1:6" x14ac:dyDescent="0.25">
      <c r="A627" s="1" t="str">
        <f t="shared" si="18"/>
        <v>自然處102</v>
      </c>
      <c r="B627" s="1">
        <f>COUNTIFS($C$3:$C627,$C627)</f>
        <v>102</v>
      </c>
      <c r="C627" t="s">
        <v>1340</v>
      </c>
      <c r="D627" t="s">
        <v>1224</v>
      </c>
      <c r="E627" t="s">
        <v>1225</v>
      </c>
      <c r="F627" s="1" t="str">
        <f t="shared" si="19"/>
        <v>自然處</v>
      </c>
    </row>
    <row r="628" spans="1:6" x14ac:dyDescent="0.25">
      <c r="A628" s="1" t="str">
        <f t="shared" si="18"/>
        <v>自然處103</v>
      </c>
      <c r="B628" s="1">
        <f>COUNTIFS($C$3:$C628,$C628)</f>
        <v>103</v>
      </c>
      <c r="C628" t="s">
        <v>1340</v>
      </c>
      <c r="D628" t="s">
        <v>1226</v>
      </c>
      <c r="E628" t="s">
        <v>1227</v>
      </c>
      <c r="F628" s="1" t="str">
        <f t="shared" si="19"/>
        <v>自然處</v>
      </c>
    </row>
    <row r="629" spans="1:6" x14ac:dyDescent="0.25">
      <c r="A629" s="1" t="str">
        <f t="shared" si="18"/>
        <v>自然處104</v>
      </c>
      <c r="B629" s="1">
        <f>COUNTIFS($C$3:$C629,$C629)</f>
        <v>104</v>
      </c>
      <c r="C629" t="s">
        <v>1340</v>
      </c>
      <c r="D629" t="s">
        <v>1228</v>
      </c>
      <c r="E629" t="s">
        <v>1229</v>
      </c>
      <c r="F629" s="1" t="str">
        <f t="shared" si="19"/>
        <v>自然處</v>
      </c>
    </row>
    <row r="630" spans="1:6" x14ac:dyDescent="0.25">
      <c r="A630" s="1" t="str">
        <f t="shared" si="18"/>
        <v>自然處105</v>
      </c>
      <c r="B630" s="1">
        <f>COUNTIFS($C$3:$C630,$C630)</f>
        <v>105</v>
      </c>
      <c r="C630" t="s">
        <v>1340</v>
      </c>
      <c r="D630" t="s">
        <v>1230</v>
      </c>
      <c r="E630" t="s">
        <v>1231</v>
      </c>
      <c r="F630" s="1" t="str">
        <f t="shared" si="19"/>
        <v>自然處</v>
      </c>
    </row>
    <row r="631" spans="1:6" x14ac:dyDescent="0.25">
      <c r="A631" s="1" t="str">
        <f t="shared" si="18"/>
        <v>自然處106</v>
      </c>
      <c r="B631" s="1">
        <f>COUNTIFS($C$3:$C631,$C631)</f>
        <v>106</v>
      </c>
      <c r="C631" t="s">
        <v>1340</v>
      </c>
      <c r="D631" t="s">
        <v>1232</v>
      </c>
      <c r="E631" t="s">
        <v>1233</v>
      </c>
      <c r="F631" s="1" t="str">
        <f t="shared" si="19"/>
        <v>自然處</v>
      </c>
    </row>
    <row r="632" spans="1:6" x14ac:dyDescent="0.25">
      <c r="A632" s="1" t="str">
        <f t="shared" si="18"/>
        <v>自然處107</v>
      </c>
      <c r="B632" s="1">
        <f>COUNTIFS($C$3:$C632,$C632)</f>
        <v>107</v>
      </c>
      <c r="C632" t="s">
        <v>1340</v>
      </c>
      <c r="D632" t="s">
        <v>1234</v>
      </c>
      <c r="E632" t="s">
        <v>1235</v>
      </c>
      <c r="F632" s="1" t="str">
        <f t="shared" si="19"/>
        <v>自然處</v>
      </c>
    </row>
    <row r="633" spans="1:6" x14ac:dyDescent="0.25">
      <c r="A633" s="1" t="str">
        <f t="shared" si="18"/>
        <v>自然處108</v>
      </c>
      <c r="B633" s="1">
        <f>COUNTIFS($C$3:$C633,$C633)</f>
        <v>108</v>
      </c>
      <c r="C633" t="s">
        <v>1340</v>
      </c>
      <c r="D633" t="s">
        <v>1236</v>
      </c>
      <c r="E633" t="s">
        <v>1237</v>
      </c>
      <c r="F633" s="1" t="str">
        <f t="shared" si="19"/>
        <v>自然處</v>
      </c>
    </row>
    <row r="634" spans="1:6" x14ac:dyDescent="0.25">
      <c r="A634" s="1" t="str">
        <f t="shared" si="18"/>
        <v>自然處109</v>
      </c>
      <c r="B634" s="1">
        <f>COUNTIFS($C$3:$C634,$C634)</f>
        <v>109</v>
      </c>
      <c r="C634" t="s">
        <v>1340</v>
      </c>
      <c r="D634" t="s">
        <v>1238</v>
      </c>
      <c r="E634" t="s">
        <v>1239</v>
      </c>
      <c r="F634" s="1" t="str">
        <f t="shared" si="19"/>
        <v>自然處</v>
      </c>
    </row>
    <row r="635" spans="1:6" x14ac:dyDescent="0.25">
      <c r="A635" s="1" t="str">
        <f t="shared" si="18"/>
        <v>自然處110</v>
      </c>
      <c r="B635" s="1">
        <f>COUNTIFS($C$3:$C635,$C635)</f>
        <v>110</v>
      </c>
      <c r="C635" t="s">
        <v>1340</v>
      </c>
      <c r="D635" t="s">
        <v>1240</v>
      </c>
      <c r="E635" t="s">
        <v>1241</v>
      </c>
      <c r="F635" s="1" t="str">
        <f t="shared" si="19"/>
        <v>自然處</v>
      </c>
    </row>
    <row r="636" spans="1:6" x14ac:dyDescent="0.25">
      <c r="A636" s="1" t="str">
        <f t="shared" si="18"/>
        <v>自然處111</v>
      </c>
      <c r="B636" s="1">
        <f>COUNTIFS($C$3:$C636,$C636)</f>
        <v>111</v>
      </c>
      <c r="C636" t="s">
        <v>1340</v>
      </c>
      <c r="D636" t="s">
        <v>1242</v>
      </c>
      <c r="E636" t="s">
        <v>1243</v>
      </c>
      <c r="F636" s="1" t="str">
        <f t="shared" si="19"/>
        <v>自然處</v>
      </c>
    </row>
    <row r="637" spans="1:6" x14ac:dyDescent="0.25">
      <c r="A637" s="1" t="str">
        <f t="shared" si="18"/>
        <v>自然處112</v>
      </c>
      <c r="B637" s="1">
        <f>COUNTIFS($C$3:$C637,$C637)</f>
        <v>112</v>
      </c>
      <c r="C637" t="s">
        <v>1340</v>
      </c>
      <c r="D637" t="s">
        <v>1244</v>
      </c>
      <c r="E637" t="s">
        <v>1245</v>
      </c>
      <c r="F637" s="1" t="str">
        <f t="shared" si="19"/>
        <v>自然處</v>
      </c>
    </row>
    <row r="638" spans="1:6" x14ac:dyDescent="0.25">
      <c r="A638" s="1" t="str">
        <f t="shared" si="18"/>
        <v>自然處113</v>
      </c>
      <c r="B638" s="1">
        <f>COUNTIFS($C$3:$C638,$C638)</f>
        <v>113</v>
      </c>
      <c r="C638" t="s">
        <v>1340</v>
      </c>
      <c r="D638" t="s">
        <v>1246</v>
      </c>
      <c r="E638" t="s">
        <v>1247</v>
      </c>
      <c r="F638" s="1" t="str">
        <f t="shared" si="19"/>
        <v>自然處</v>
      </c>
    </row>
    <row r="639" spans="1:6" x14ac:dyDescent="0.25">
      <c r="A639" s="1" t="str">
        <f t="shared" si="18"/>
        <v>自然處114</v>
      </c>
      <c r="B639" s="1">
        <f>COUNTIFS($C$3:$C639,$C639)</f>
        <v>114</v>
      </c>
      <c r="C639" t="s">
        <v>1340</v>
      </c>
      <c r="D639" t="s">
        <v>1248</v>
      </c>
      <c r="E639" t="s">
        <v>1249</v>
      </c>
      <c r="F639" s="1" t="str">
        <f t="shared" si="19"/>
        <v>自然處</v>
      </c>
    </row>
    <row r="640" spans="1:6" x14ac:dyDescent="0.25">
      <c r="A640" s="1" t="str">
        <f t="shared" si="18"/>
        <v>自然處115</v>
      </c>
      <c r="B640" s="1">
        <f>COUNTIFS($C$3:$C640,$C640)</f>
        <v>115</v>
      </c>
      <c r="C640" t="s">
        <v>1340</v>
      </c>
      <c r="D640" t="s">
        <v>1250</v>
      </c>
      <c r="E640" t="s">
        <v>1251</v>
      </c>
      <c r="F640" s="1" t="str">
        <f t="shared" si="19"/>
        <v>自然處</v>
      </c>
    </row>
    <row r="641" spans="1:6" x14ac:dyDescent="0.25">
      <c r="A641" s="1" t="str">
        <f t="shared" si="18"/>
        <v>自然處116</v>
      </c>
      <c r="B641" s="1">
        <f>COUNTIFS($C$3:$C641,$C641)</f>
        <v>116</v>
      </c>
      <c r="C641" t="s">
        <v>1340</v>
      </c>
      <c r="D641" t="s">
        <v>1252</v>
      </c>
      <c r="E641" t="s">
        <v>1253</v>
      </c>
      <c r="F641" s="1" t="str">
        <f t="shared" si="19"/>
        <v>自然處</v>
      </c>
    </row>
    <row r="642" spans="1:6" x14ac:dyDescent="0.25">
      <c r="A642" s="1" t="str">
        <f t="shared" si="18"/>
        <v>自然處117</v>
      </c>
      <c r="B642" s="1">
        <f>COUNTIFS($C$3:$C642,$C642)</f>
        <v>117</v>
      </c>
      <c r="C642" t="s">
        <v>1340</v>
      </c>
      <c r="D642" t="s">
        <v>1254</v>
      </c>
      <c r="E642" t="s">
        <v>1255</v>
      </c>
      <c r="F642" s="1" t="str">
        <f t="shared" si="19"/>
        <v>自然處</v>
      </c>
    </row>
    <row r="643" spans="1:6" x14ac:dyDescent="0.25">
      <c r="A643" s="1" t="str">
        <f t="shared" si="18"/>
        <v>自然處118</v>
      </c>
      <c r="B643" s="1">
        <f>COUNTIFS($C$3:$C643,$C643)</f>
        <v>118</v>
      </c>
      <c r="C643" t="s">
        <v>1340</v>
      </c>
      <c r="D643" t="s">
        <v>1256</v>
      </c>
      <c r="E643" t="s">
        <v>1257</v>
      </c>
      <c r="F643" s="1" t="str">
        <f t="shared" si="19"/>
        <v>自然處</v>
      </c>
    </row>
    <row r="644" spans="1:6" x14ac:dyDescent="0.25">
      <c r="A644" s="1" t="str">
        <f t="shared" ref="A644:A699" si="20">$C644&amp;$B644</f>
        <v>自然處119</v>
      </c>
      <c r="B644" s="1">
        <f>COUNTIFS($C$3:$C644,$C644)</f>
        <v>119</v>
      </c>
      <c r="C644" t="s">
        <v>1340</v>
      </c>
      <c r="D644" t="s">
        <v>1258</v>
      </c>
      <c r="E644" t="s">
        <v>1259</v>
      </c>
      <c r="F644" s="1" t="str">
        <f t="shared" ref="F644:F699" si="21">C644</f>
        <v>自然處</v>
      </c>
    </row>
    <row r="645" spans="1:6" x14ac:dyDescent="0.25">
      <c r="A645" s="1" t="str">
        <f t="shared" si="20"/>
        <v>自然處120</v>
      </c>
      <c r="B645" s="1">
        <f>COUNTIFS($C$3:$C645,$C645)</f>
        <v>120</v>
      </c>
      <c r="C645" t="s">
        <v>1340</v>
      </c>
      <c r="D645" t="s">
        <v>1260</v>
      </c>
      <c r="E645" t="s">
        <v>1261</v>
      </c>
      <c r="F645" s="1" t="str">
        <f t="shared" si="21"/>
        <v>自然處</v>
      </c>
    </row>
    <row r="646" spans="1:6" x14ac:dyDescent="0.25">
      <c r="A646" s="1" t="str">
        <f t="shared" si="20"/>
        <v>自然處121</v>
      </c>
      <c r="B646" s="1">
        <f>COUNTIFS($C$3:$C646,$C646)</f>
        <v>121</v>
      </c>
      <c r="C646" t="s">
        <v>1340</v>
      </c>
      <c r="D646" t="s">
        <v>1262</v>
      </c>
      <c r="E646" t="s">
        <v>1263</v>
      </c>
      <c r="F646" s="1" t="str">
        <f t="shared" si="21"/>
        <v>自然處</v>
      </c>
    </row>
    <row r="647" spans="1:6" x14ac:dyDescent="0.25">
      <c r="A647" s="1" t="str">
        <f t="shared" si="20"/>
        <v>自然處122</v>
      </c>
      <c r="B647" s="1">
        <f>COUNTIFS($C$3:$C647,$C647)</f>
        <v>122</v>
      </c>
      <c r="C647" t="s">
        <v>1340</v>
      </c>
      <c r="D647" t="s">
        <v>1264</v>
      </c>
      <c r="E647" t="s">
        <v>1265</v>
      </c>
      <c r="F647" s="1" t="str">
        <f t="shared" si="21"/>
        <v>自然處</v>
      </c>
    </row>
    <row r="648" spans="1:6" x14ac:dyDescent="0.25">
      <c r="A648" s="1" t="str">
        <f t="shared" si="20"/>
        <v>自然處123</v>
      </c>
      <c r="B648" s="1">
        <f>COUNTIFS($C$3:$C648,$C648)</f>
        <v>123</v>
      </c>
      <c r="C648" t="s">
        <v>1340</v>
      </c>
      <c r="D648" t="s">
        <v>1266</v>
      </c>
      <c r="E648" t="s">
        <v>1267</v>
      </c>
      <c r="F648" s="1" t="str">
        <f t="shared" si="21"/>
        <v>自然處</v>
      </c>
    </row>
    <row r="649" spans="1:6" x14ac:dyDescent="0.25">
      <c r="A649" s="1" t="str">
        <f t="shared" si="20"/>
        <v>自然處124</v>
      </c>
      <c r="B649" s="1">
        <f>COUNTIFS($C$3:$C649,$C649)</f>
        <v>124</v>
      </c>
      <c r="C649" t="s">
        <v>1340</v>
      </c>
      <c r="D649" t="s">
        <v>1268</v>
      </c>
      <c r="E649" t="s">
        <v>1269</v>
      </c>
      <c r="F649" s="1" t="str">
        <f t="shared" si="21"/>
        <v>自然處</v>
      </c>
    </row>
    <row r="650" spans="1:6" x14ac:dyDescent="0.25">
      <c r="A650" s="1" t="str">
        <f t="shared" si="20"/>
        <v>自然處125</v>
      </c>
      <c r="B650" s="1">
        <f>COUNTIFS($C$3:$C650,$C650)</f>
        <v>125</v>
      </c>
      <c r="C650" t="s">
        <v>1340</v>
      </c>
      <c r="D650" t="s">
        <v>1270</v>
      </c>
      <c r="E650" t="s">
        <v>1271</v>
      </c>
      <c r="F650" s="1" t="str">
        <f t="shared" si="21"/>
        <v>自然處</v>
      </c>
    </row>
    <row r="651" spans="1:6" x14ac:dyDescent="0.25">
      <c r="A651" s="1" t="str">
        <f t="shared" si="20"/>
        <v>自然處126</v>
      </c>
      <c r="B651" s="1">
        <f>COUNTIFS($C$3:$C651,$C651)</f>
        <v>126</v>
      </c>
      <c r="C651" t="s">
        <v>1340</v>
      </c>
      <c r="D651" t="s">
        <v>1272</v>
      </c>
      <c r="E651" t="s">
        <v>1273</v>
      </c>
      <c r="F651" s="1" t="str">
        <f t="shared" si="21"/>
        <v>自然處</v>
      </c>
    </row>
    <row r="652" spans="1:6" x14ac:dyDescent="0.25">
      <c r="A652" s="1" t="str">
        <f t="shared" si="20"/>
        <v>自然處127</v>
      </c>
      <c r="B652" s="1">
        <f>COUNTIFS($C$3:$C652,$C652)</f>
        <v>127</v>
      </c>
      <c r="C652" t="s">
        <v>1340</v>
      </c>
      <c r="D652" t="s">
        <v>1274</v>
      </c>
      <c r="E652" t="s">
        <v>1275</v>
      </c>
      <c r="F652" s="1" t="str">
        <f t="shared" si="21"/>
        <v>自然處</v>
      </c>
    </row>
    <row r="653" spans="1:6" x14ac:dyDescent="0.25">
      <c r="A653" s="1" t="str">
        <f t="shared" si="20"/>
        <v>自然處128</v>
      </c>
      <c r="B653" s="1">
        <f>COUNTIFS($C$3:$C653,$C653)</f>
        <v>128</v>
      </c>
      <c r="C653" t="s">
        <v>1340</v>
      </c>
      <c r="D653" t="s">
        <v>1276</v>
      </c>
      <c r="E653" t="s">
        <v>1277</v>
      </c>
      <c r="F653" s="1" t="str">
        <f t="shared" si="21"/>
        <v>自然處</v>
      </c>
    </row>
    <row r="654" spans="1:6" x14ac:dyDescent="0.25">
      <c r="A654" s="1" t="str">
        <f t="shared" si="20"/>
        <v>自然處129</v>
      </c>
      <c r="B654" s="1">
        <f>COUNTIFS($C$3:$C654,$C654)</f>
        <v>129</v>
      </c>
      <c r="C654" t="s">
        <v>1340</v>
      </c>
      <c r="D654" t="s">
        <v>1278</v>
      </c>
      <c r="E654" t="s">
        <v>996</v>
      </c>
      <c r="F654" s="1" t="str">
        <f t="shared" si="21"/>
        <v>自然處</v>
      </c>
    </row>
    <row r="655" spans="1:6" x14ac:dyDescent="0.25">
      <c r="A655" s="1" t="str">
        <f t="shared" si="20"/>
        <v>自然處130</v>
      </c>
      <c r="B655" s="1">
        <f>COUNTIFS($C$3:$C655,$C655)</f>
        <v>130</v>
      </c>
      <c r="C655" t="s">
        <v>1340</v>
      </c>
      <c r="D655" t="s">
        <v>1279</v>
      </c>
      <c r="E655" t="s">
        <v>96</v>
      </c>
      <c r="F655" s="1" t="str">
        <f t="shared" si="21"/>
        <v>自然處</v>
      </c>
    </row>
    <row r="656" spans="1:6" x14ac:dyDescent="0.25">
      <c r="A656" s="1" t="str">
        <f t="shared" si="20"/>
        <v>自然處131</v>
      </c>
      <c r="B656" s="1">
        <f>COUNTIFS($C$3:$C656,$C656)</f>
        <v>131</v>
      </c>
      <c r="C656" t="s">
        <v>1340</v>
      </c>
      <c r="D656" t="s">
        <v>1280</v>
      </c>
      <c r="E656" t="s">
        <v>1281</v>
      </c>
      <c r="F656" s="1" t="str">
        <f t="shared" si="21"/>
        <v>自然處</v>
      </c>
    </row>
    <row r="657" spans="1:6" x14ac:dyDescent="0.25">
      <c r="A657" s="1" t="str">
        <f t="shared" si="20"/>
        <v>自然處132</v>
      </c>
      <c r="B657" s="1">
        <f>COUNTIFS($C$3:$C657,$C657)</f>
        <v>132</v>
      </c>
      <c r="C657" t="s">
        <v>1340</v>
      </c>
      <c r="D657" t="s">
        <v>1282</v>
      </c>
      <c r="E657" t="s">
        <v>1283</v>
      </c>
      <c r="F657" s="1" t="str">
        <f t="shared" si="21"/>
        <v>自然處</v>
      </c>
    </row>
    <row r="658" spans="1:6" x14ac:dyDescent="0.25">
      <c r="A658" s="1" t="str">
        <f t="shared" si="20"/>
        <v>自然處133</v>
      </c>
      <c r="B658" s="1">
        <f>COUNTIFS($C$3:$C658,$C658)</f>
        <v>133</v>
      </c>
      <c r="C658" t="s">
        <v>1340</v>
      </c>
      <c r="D658" t="s">
        <v>1284</v>
      </c>
      <c r="E658" t="s">
        <v>628</v>
      </c>
      <c r="F658" s="1" t="str">
        <f t="shared" si="21"/>
        <v>自然處</v>
      </c>
    </row>
    <row r="659" spans="1:6" x14ac:dyDescent="0.25">
      <c r="A659" s="1" t="str">
        <f t="shared" si="20"/>
        <v>科國處1</v>
      </c>
      <c r="B659" s="1">
        <f>COUNTIFS($C$3:$C659,$C659)</f>
        <v>1</v>
      </c>
      <c r="C659" t="s">
        <v>1341</v>
      </c>
      <c r="D659" t="s">
        <v>1285</v>
      </c>
      <c r="E659" t="s">
        <v>1286</v>
      </c>
      <c r="F659" s="1" t="str">
        <f t="shared" si="21"/>
        <v>科國處</v>
      </c>
    </row>
    <row r="660" spans="1:6" x14ac:dyDescent="0.25">
      <c r="A660" s="1" t="str">
        <f>$C660&amp;$B660</f>
        <v>科國處2</v>
      </c>
      <c r="B660" s="1">
        <f>COUNTIFS($C$3:$C660,$C660)</f>
        <v>2</v>
      </c>
      <c r="C660" t="s">
        <v>1341</v>
      </c>
      <c r="D660" t="s">
        <v>1287</v>
      </c>
      <c r="E660" t="s">
        <v>1288</v>
      </c>
      <c r="F660" s="1" t="str">
        <f>C660</f>
        <v>科國處</v>
      </c>
    </row>
    <row r="661" spans="1:6" x14ac:dyDescent="0.25">
      <c r="A661" s="1" t="str">
        <f t="shared" si="20"/>
        <v>0</v>
      </c>
      <c r="B661" s="1">
        <f>COUNTIFS($C$3:$C661,$C661)</f>
        <v>0</v>
      </c>
      <c r="F661" s="1">
        <f t="shared" si="21"/>
        <v>0</v>
      </c>
    </row>
    <row r="662" spans="1:6" x14ac:dyDescent="0.25">
      <c r="A662" s="1" t="str">
        <f t="shared" si="20"/>
        <v>0</v>
      </c>
      <c r="B662" s="1">
        <f>COUNTIFS($C$3:$C662,$C662)</f>
        <v>0</v>
      </c>
      <c r="F662" s="1">
        <f t="shared" si="21"/>
        <v>0</v>
      </c>
    </row>
    <row r="663" spans="1:6" x14ac:dyDescent="0.25">
      <c r="A663" s="1" t="str">
        <f t="shared" si="20"/>
        <v>0</v>
      </c>
      <c r="B663" s="1">
        <f>COUNTIFS($C$3:$C663,$C663)</f>
        <v>0</v>
      </c>
      <c r="F663" s="1">
        <f t="shared" si="21"/>
        <v>0</v>
      </c>
    </row>
    <row r="664" spans="1:6" x14ac:dyDescent="0.25">
      <c r="A664" s="1" t="str">
        <f t="shared" si="20"/>
        <v>0</v>
      </c>
      <c r="B664" s="1">
        <f>COUNTIFS($C$3:$C664,$C664)</f>
        <v>0</v>
      </c>
      <c r="F664" s="1">
        <f t="shared" si="21"/>
        <v>0</v>
      </c>
    </row>
    <row r="665" spans="1:6" x14ac:dyDescent="0.25">
      <c r="A665" s="1" t="str">
        <f t="shared" si="20"/>
        <v>0</v>
      </c>
      <c r="B665" s="1">
        <f>COUNTIFS($C$3:$C665,$C665)</f>
        <v>0</v>
      </c>
      <c r="F665" s="1">
        <f t="shared" si="21"/>
        <v>0</v>
      </c>
    </row>
    <row r="666" spans="1:6" x14ac:dyDescent="0.25">
      <c r="A666" s="1" t="str">
        <f t="shared" si="20"/>
        <v>0</v>
      </c>
      <c r="B666" s="1">
        <f>COUNTIFS($C$3:$C666,$C666)</f>
        <v>0</v>
      </c>
      <c r="F666" s="1">
        <f t="shared" si="21"/>
        <v>0</v>
      </c>
    </row>
    <row r="667" spans="1:6" x14ac:dyDescent="0.25">
      <c r="A667" s="1" t="str">
        <f t="shared" si="20"/>
        <v>0</v>
      </c>
      <c r="B667" s="1">
        <f>COUNTIFS($C$3:$C667,$C667)</f>
        <v>0</v>
      </c>
      <c r="F667" s="1">
        <f t="shared" si="21"/>
        <v>0</v>
      </c>
    </row>
    <row r="668" spans="1:6" x14ac:dyDescent="0.25">
      <c r="A668" s="1" t="str">
        <f t="shared" si="20"/>
        <v>0</v>
      </c>
      <c r="B668" s="1">
        <f>COUNTIFS($C$3:$C668,$C668)</f>
        <v>0</v>
      </c>
      <c r="F668" s="1">
        <f t="shared" si="21"/>
        <v>0</v>
      </c>
    </row>
    <row r="669" spans="1:6" x14ac:dyDescent="0.25">
      <c r="A669" s="1" t="str">
        <f t="shared" si="20"/>
        <v>0</v>
      </c>
      <c r="B669" s="1">
        <f>COUNTIFS($C$3:$C669,$C669)</f>
        <v>0</v>
      </c>
      <c r="F669" s="1">
        <f t="shared" si="21"/>
        <v>0</v>
      </c>
    </row>
    <row r="670" spans="1:6" x14ac:dyDescent="0.25">
      <c r="A670" s="1" t="str">
        <f t="shared" si="20"/>
        <v>0</v>
      </c>
      <c r="B670" s="1">
        <f>COUNTIFS($C$3:$C670,$C670)</f>
        <v>0</v>
      </c>
      <c r="F670" s="1">
        <f t="shared" si="21"/>
        <v>0</v>
      </c>
    </row>
    <row r="671" spans="1:6" x14ac:dyDescent="0.25">
      <c r="A671" s="1" t="str">
        <f t="shared" si="20"/>
        <v>0</v>
      </c>
      <c r="B671" s="1">
        <f>COUNTIFS($C$3:$C671,$C671)</f>
        <v>0</v>
      </c>
      <c r="F671" s="1">
        <f t="shared" si="21"/>
        <v>0</v>
      </c>
    </row>
    <row r="672" spans="1:6" x14ac:dyDescent="0.25">
      <c r="A672" s="1" t="str">
        <f t="shared" si="20"/>
        <v>0</v>
      </c>
      <c r="B672" s="1">
        <f>COUNTIFS($C$3:$C672,$C672)</f>
        <v>0</v>
      </c>
      <c r="F672" s="1">
        <f t="shared" si="21"/>
        <v>0</v>
      </c>
    </row>
    <row r="673" spans="1:6" x14ac:dyDescent="0.25">
      <c r="A673" s="1" t="str">
        <f t="shared" si="20"/>
        <v>0</v>
      </c>
      <c r="B673" s="1">
        <f>COUNTIFS($C$3:$C673,$C673)</f>
        <v>0</v>
      </c>
      <c r="F673" s="1">
        <f t="shared" si="21"/>
        <v>0</v>
      </c>
    </row>
    <row r="674" spans="1:6" x14ac:dyDescent="0.25">
      <c r="A674" s="1" t="str">
        <f t="shared" si="20"/>
        <v>0</v>
      </c>
      <c r="B674" s="1">
        <f>COUNTIFS($C$3:$C674,$C674)</f>
        <v>0</v>
      </c>
      <c r="F674" s="1">
        <f t="shared" si="21"/>
        <v>0</v>
      </c>
    </row>
    <row r="675" spans="1:6" x14ac:dyDescent="0.25">
      <c r="A675" s="1" t="str">
        <f t="shared" si="20"/>
        <v>0</v>
      </c>
      <c r="B675" s="1">
        <f>COUNTIFS($C$3:$C675,$C675)</f>
        <v>0</v>
      </c>
      <c r="F675" s="1">
        <f t="shared" si="21"/>
        <v>0</v>
      </c>
    </row>
    <row r="676" spans="1:6" x14ac:dyDescent="0.25">
      <c r="A676" s="1" t="str">
        <f t="shared" si="20"/>
        <v>0</v>
      </c>
      <c r="B676" s="1">
        <f>COUNTIFS($C$3:$C676,$C676)</f>
        <v>0</v>
      </c>
      <c r="F676" s="1">
        <f t="shared" si="21"/>
        <v>0</v>
      </c>
    </row>
    <row r="677" spans="1:6" x14ac:dyDescent="0.25">
      <c r="A677" s="1" t="str">
        <f t="shared" si="20"/>
        <v>0</v>
      </c>
      <c r="B677" s="1">
        <f>COUNTIFS($C$3:$C677,$C677)</f>
        <v>0</v>
      </c>
      <c r="F677" s="1">
        <f t="shared" si="21"/>
        <v>0</v>
      </c>
    </row>
    <row r="678" spans="1:6" x14ac:dyDescent="0.25">
      <c r="A678" s="1" t="str">
        <f t="shared" si="20"/>
        <v>0</v>
      </c>
      <c r="B678" s="1">
        <f>COUNTIFS($C$3:$C678,$C678)</f>
        <v>0</v>
      </c>
      <c r="F678" s="1">
        <f t="shared" si="21"/>
        <v>0</v>
      </c>
    </row>
    <row r="679" spans="1:6" x14ac:dyDescent="0.25">
      <c r="A679" s="1" t="str">
        <f t="shared" si="20"/>
        <v>0</v>
      </c>
      <c r="B679" s="1">
        <f>COUNTIFS($C$3:$C679,$C679)</f>
        <v>0</v>
      </c>
      <c r="F679" s="1">
        <f t="shared" si="21"/>
        <v>0</v>
      </c>
    </row>
    <row r="680" spans="1:6" x14ac:dyDescent="0.25">
      <c r="A680" s="1" t="str">
        <f t="shared" si="20"/>
        <v>0</v>
      </c>
      <c r="B680" s="1">
        <f>COUNTIFS($C$3:$C680,$C680)</f>
        <v>0</v>
      </c>
      <c r="F680" s="1">
        <f t="shared" si="21"/>
        <v>0</v>
      </c>
    </row>
    <row r="681" spans="1:6" x14ac:dyDescent="0.25">
      <c r="A681" s="1" t="str">
        <f t="shared" si="20"/>
        <v>0</v>
      </c>
      <c r="B681" s="1">
        <f>COUNTIFS($C$3:$C681,$C681)</f>
        <v>0</v>
      </c>
      <c r="F681" s="1">
        <f t="shared" si="21"/>
        <v>0</v>
      </c>
    </row>
    <row r="682" spans="1:6" x14ac:dyDescent="0.25">
      <c r="A682" s="1" t="str">
        <f t="shared" si="20"/>
        <v>0</v>
      </c>
      <c r="B682" s="1">
        <f>COUNTIFS($C$3:$C682,$C682)</f>
        <v>0</v>
      </c>
      <c r="F682" s="1">
        <f t="shared" si="21"/>
        <v>0</v>
      </c>
    </row>
    <row r="683" spans="1:6" x14ac:dyDescent="0.25">
      <c r="A683" s="1" t="str">
        <f t="shared" si="20"/>
        <v>0</v>
      </c>
      <c r="B683" s="1">
        <f>COUNTIFS($C$3:$C683,$C683)</f>
        <v>0</v>
      </c>
      <c r="F683" s="1">
        <f t="shared" si="21"/>
        <v>0</v>
      </c>
    </row>
    <row r="684" spans="1:6" x14ac:dyDescent="0.25">
      <c r="A684" s="1" t="str">
        <f t="shared" si="20"/>
        <v>0</v>
      </c>
      <c r="B684" s="1">
        <f>COUNTIFS($C$3:$C684,$C684)</f>
        <v>0</v>
      </c>
      <c r="F684" s="1">
        <f t="shared" si="21"/>
        <v>0</v>
      </c>
    </row>
    <row r="685" spans="1:6" x14ac:dyDescent="0.25">
      <c r="A685" s="1" t="str">
        <f t="shared" si="20"/>
        <v>0</v>
      </c>
      <c r="B685" s="1">
        <f>COUNTIFS($C$3:$C685,$C685)</f>
        <v>0</v>
      </c>
      <c r="F685" s="1">
        <f t="shared" si="21"/>
        <v>0</v>
      </c>
    </row>
    <row r="686" spans="1:6" x14ac:dyDescent="0.25">
      <c r="A686" s="1" t="str">
        <f t="shared" si="20"/>
        <v>0</v>
      </c>
      <c r="B686" s="1">
        <f>COUNTIFS($C$3:$C686,$C686)</f>
        <v>0</v>
      </c>
      <c r="F686" s="1">
        <f t="shared" si="21"/>
        <v>0</v>
      </c>
    </row>
    <row r="687" spans="1:6" x14ac:dyDescent="0.25">
      <c r="A687" s="1" t="str">
        <f t="shared" si="20"/>
        <v>0</v>
      </c>
      <c r="B687" s="1">
        <f>COUNTIFS($C$3:$C687,$C687)</f>
        <v>0</v>
      </c>
      <c r="F687" s="1">
        <f t="shared" si="21"/>
        <v>0</v>
      </c>
    </row>
    <row r="688" spans="1:6" x14ac:dyDescent="0.25">
      <c r="A688" s="1" t="str">
        <f t="shared" si="20"/>
        <v>0</v>
      </c>
      <c r="B688" s="1">
        <f>COUNTIFS($C$3:$C688,$C688)</f>
        <v>0</v>
      </c>
      <c r="F688" s="1">
        <f t="shared" si="21"/>
        <v>0</v>
      </c>
    </row>
    <row r="689" spans="1:6" x14ac:dyDescent="0.25">
      <c r="A689" s="1" t="str">
        <f t="shared" si="20"/>
        <v>0</v>
      </c>
      <c r="B689" s="1">
        <f>COUNTIFS($C$3:$C689,$C689)</f>
        <v>0</v>
      </c>
      <c r="F689" s="1">
        <f t="shared" si="21"/>
        <v>0</v>
      </c>
    </row>
    <row r="690" spans="1:6" x14ac:dyDescent="0.25">
      <c r="A690" s="1" t="str">
        <f t="shared" si="20"/>
        <v>0</v>
      </c>
      <c r="B690" s="1">
        <f>COUNTIFS($C$3:$C690,$C690)</f>
        <v>0</v>
      </c>
      <c r="F690" s="1">
        <f t="shared" si="21"/>
        <v>0</v>
      </c>
    </row>
    <row r="691" spans="1:6" x14ac:dyDescent="0.25">
      <c r="A691" s="1" t="str">
        <f t="shared" si="20"/>
        <v>0</v>
      </c>
      <c r="B691" s="1">
        <f>COUNTIFS($C$3:$C691,$C691)</f>
        <v>0</v>
      </c>
      <c r="F691" s="1">
        <f t="shared" si="21"/>
        <v>0</v>
      </c>
    </row>
    <row r="692" spans="1:6" x14ac:dyDescent="0.25">
      <c r="A692" s="1" t="str">
        <f t="shared" si="20"/>
        <v>0</v>
      </c>
      <c r="B692" s="1">
        <f>COUNTIFS($C$3:$C692,$C692)</f>
        <v>0</v>
      </c>
      <c r="F692" s="1">
        <f t="shared" si="21"/>
        <v>0</v>
      </c>
    </row>
    <row r="693" spans="1:6" x14ac:dyDescent="0.25">
      <c r="A693" s="1" t="str">
        <f t="shared" si="20"/>
        <v>0</v>
      </c>
      <c r="B693" s="1">
        <f>COUNTIFS($C$3:$C693,$C693)</f>
        <v>0</v>
      </c>
      <c r="F693" s="1">
        <f t="shared" si="21"/>
        <v>0</v>
      </c>
    </row>
    <row r="694" spans="1:6" x14ac:dyDescent="0.25">
      <c r="A694" s="1" t="str">
        <f t="shared" si="20"/>
        <v>0</v>
      </c>
      <c r="B694" s="1">
        <f>COUNTIFS($C$3:$C694,$C694)</f>
        <v>0</v>
      </c>
      <c r="F694" s="1">
        <f t="shared" si="21"/>
        <v>0</v>
      </c>
    </row>
    <row r="695" spans="1:6" x14ac:dyDescent="0.25">
      <c r="A695" s="1" t="str">
        <f t="shared" si="20"/>
        <v>0</v>
      </c>
      <c r="B695" s="1">
        <f>COUNTIFS($C$3:$C695,$C695)</f>
        <v>0</v>
      </c>
      <c r="F695" s="1">
        <f t="shared" si="21"/>
        <v>0</v>
      </c>
    </row>
    <row r="696" spans="1:6" x14ac:dyDescent="0.25">
      <c r="A696" s="1" t="str">
        <f t="shared" si="20"/>
        <v>0</v>
      </c>
      <c r="B696" s="1">
        <f>COUNTIFS($C$3:$C696,$C696)</f>
        <v>0</v>
      </c>
      <c r="F696" s="1">
        <f t="shared" si="21"/>
        <v>0</v>
      </c>
    </row>
    <row r="697" spans="1:6" x14ac:dyDescent="0.25">
      <c r="A697" s="1" t="str">
        <f t="shared" si="20"/>
        <v>0</v>
      </c>
      <c r="B697" s="1">
        <f>COUNTIFS($C$3:$C697,$C697)</f>
        <v>0</v>
      </c>
      <c r="F697" s="1">
        <f t="shared" si="21"/>
        <v>0</v>
      </c>
    </row>
    <row r="698" spans="1:6" x14ac:dyDescent="0.25">
      <c r="A698" s="1" t="str">
        <f t="shared" si="20"/>
        <v>0</v>
      </c>
      <c r="B698" s="1">
        <f>COUNTIFS($C$3:$C698,$C698)</f>
        <v>0</v>
      </c>
      <c r="F698" s="1">
        <f t="shared" si="21"/>
        <v>0</v>
      </c>
    </row>
    <row r="699" spans="1:6" x14ac:dyDescent="0.25">
      <c r="A699" s="1" t="str">
        <f t="shared" si="20"/>
        <v>0</v>
      </c>
      <c r="B699" s="1">
        <f>COUNTIFS($C$3:$C699,$C699)</f>
        <v>0</v>
      </c>
      <c r="F699" s="1">
        <f t="shared" si="21"/>
        <v>0</v>
      </c>
    </row>
  </sheetData>
  <autoFilter ref="A2:L699" xr:uid="{5689FE4E-8C67-4D56-ACF8-E7224F6688F8}"/>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339"/>
  <sheetViews>
    <sheetView tabSelected="1" view="pageBreakPreview" topLeftCell="A10" zoomScale="95" zoomScaleNormal="100" zoomScaleSheetLayoutView="95" workbookViewId="0">
      <selection activeCell="D19" sqref="D19"/>
    </sheetView>
  </sheetViews>
  <sheetFormatPr defaultColWidth="8.875" defaultRowHeight="15.75" x14ac:dyDescent="0.25"/>
  <cols>
    <col min="1" max="1" width="23.625" style="2" customWidth="1"/>
    <col min="2" max="2" width="39.75" style="2" customWidth="1"/>
    <col min="3" max="3" width="20.25" style="2" customWidth="1"/>
    <col min="4" max="5" width="16.25" style="2" customWidth="1"/>
    <col min="6" max="6" width="12.375" style="2" customWidth="1"/>
    <col min="7" max="7" width="4.5" style="2" customWidth="1"/>
    <col min="8" max="8" width="23.5" style="2" customWidth="1"/>
    <col min="9" max="9" width="6.875" style="2" customWidth="1"/>
    <col min="10" max="10" width="10.375" style="5" customWidth="1"/>
    <col min="11" max="11" width="17.375" style="5" customWidth="1"/>
    <col min="12" max="12" width="61.25" style="5" customWidth="1"/>
    <col min="13" max="13" width="16.375" style="2" customWidth="1"/>
    <col min="14" max="16384" width="8.875" style="2"/>
  </cols>
  <sheetData>
    <row r="1" spans="1:12" ht="21" x14ac:dyDescent="0.25">
      <c r="A1" s="3" t="s">
        <v>1292</v>
      </c>
      <c r="H1" s="3" t="s">
        <v>1317</v>
      </c>
      <c r="I1" s="3"/>
    </row>
    <row r="2" spans="1:12" s="4" customFormat="1" x14ac:dyDescent="0.25">
      <c r="A2" s="4" t="s">
        <v>1313</v>
      </c>
      <c r="H2" s="4" t="s">
        <v>1294</v>
      </c>
      <c r="J2" s="6"/>
      <c r="K2" s="6"/>
      <c r="L2" s="6"/>
    </row>
    <row r="3" spans="1:12" s="4" customFormat="1" x14ac:dyDescent="0.25">
      <c r="A3" s="4" t="s">
        <v>1318</v>
      </c>
      <c r="H3" s="4" t="s">
        <v>1293</v>
      </c>
      <c r="J3" s="6"/>
      <c r="K3" s="6"/>
      <c r="L3" s="6"/>
    </row>
    <row r="4" spans="1:12" s="4" customFormat="1" x14ac:dyDescent="0.25">
      <c r="A4" s="4" t="s">
        <v>1319</v>
      </c>
      <c r="H4" s="4" t="s">
        <v>1320</v>
      </c>
      <c r="J4" s="6"/>
      <c r="K4" s="6"/>
      <c r="L4" s="6"/>
    </row>
    <row r="5" spans="1:12" s="4" customFormat="1" x14ac:dyDescent="0.25">
      <c r="A5" s="4" t="s">
        <v>1316</v>
      </c>
      <c r="J5" s="6"/>
      <c r="K5" s="6"/>
      <c r="L5" s="6"/>
    </row>
    <row r="6" spans="1:12" s="4" customFormat="1" x14ac:dyDescent="0.25">
      <c r="A6" s="4" t="s">
        <v>1321</v>
      </c>
      <c r="J6" s="6"/>
      <c r="K6" s="6"/>
      <c r="L6" s="6"/>
    </row>
    <row r="7" spans="1:12" s="4" customFormat="1" x14ac:dyDescent="0.25">
      <c r="J7" s="6"/>
      <c r="K7" s="6"/>
      <c r="L7" s="6"/>
    </row>
    <row r="8" spans="1:12" s="4" customFormat="1" ht="21" thickBot="1" x14ac:dyDescent="0.3">
      <c r="A8" s="25" t="s">
        <v>1301</v>
      </c>
      <c r="J8" s="6"/>
      <c r="K8" s="8">
        <v>4</v>
      </c>
      <c r="L8" s="8">
        <v>5</v>
      </c>
    </row>
    <row r="9" spans="1:12" s="4" customFormat="1" ht="18" thickTop="1" thickBot="1" x14ac:dyDescent="0.3">
      <c r="A9" s="19" t="s">
        <v>1302</v>
      </c>
      <c r="H9" s="18" t="s">
        <v>1296</v>
      </c>
      <c r="I9" s="10"/>
      <c r="J9" s="7" t="s">
        <v>1298</v>
      </c>
      <c r="K9" s="7" t="s">
        <v>1299</v>
      </c>
      <c r="L9" s="7" t="s">
        <v>1300</v>
      </c>
    </row>
    <row r="10" spans="1:12" s="4" customFormat="1" ht="21.75" thickTop="1" thickBot="1" x14ac:dyDescent="0.3">
      <c r="A10" s="15" t="str">
        <f>IF(COUNTIFS($D$23:$D$31,"&lt;&gt;"&amp;$D$22,$D$23:$D$31,"&lt;&gt;"&amp;"待填")&gt;0,"已達跨域標準","未達跨域標準")</f>
        <v>未達跨域標準</v>
      </c>
      <c r="H10" s="14" t="s">
        <v>1323</v>
      </c>
      <c r="I10" s="11"/>
      <c r="J10" s="7">
        <v>1</v>
      </c>
      <c r="K10" s="16" t="str">
        <f>IFERROR(VLOOKUP($H$10&amp;$J10,'跨域判定-國科會計畫學門總表20230511'!$A:$F,'跨域判定-填報表單'!K$8,0),"")</f>
        <v>H01</v>
      </c>
      <c r="L10" s="9" t="str">
        <f>IFERROR(VLOOKUP($H$10&amp;$J10,'跨域判定-國科會計畫學門總表20230511'!$A:$F,'跨域判定-填報表單'!L$8,0),"")</f>
        <v>文學一(中國文學、台灣文學、客家文學、原住民文學等）</v>
      </c>
    </row>
    <row r="11" spans="1:12" s="4" customFormat="1" ht="33.75" thickTop="1" x14ac:dyDescent="0.25">
      <c r="H11" s="24" t="s">
        <v>1312</v>
      </c>
      <c r="J11" s="7">
        <v>2</v>
      </c>
      <c r="K11" s="16" t="str">
        <f>IFERROR(VLOOKUP($H$10&amp;$J11,'跨域判定-國科會計畫學門總表20230511'!$A:$F,'跨域判定-填報表單'!K$8,0),"")</f>
        <v>H01AA</v>
      </c>
      <c r="L11" s="9" t="str">
        <f>IFERROR(VLOOKUP($H$10&amp;$J11,'跨域判定-國科會計畫學門總表20230511'!$A:$F,'跨域判定-填報表單'!L$8,0),"")</f>
        <v>圖書文獻學總論</v>
      </c>
    </row>
    <row r="12" spans="1:12" s="4" customFormat="1" ht="16.5" x14ac:dyDescent="0.25">
      <c r="J12" s="7">
        <v>3</v>
      </c>
      <c r="K12" s="16" t="str">
        <f>IFERROR(VLOOKUP($H$10&amp;$J12,'跨域判定-國科會計畫學門總表20230511'!$A:$F,'跨域判定-填報表單'!K$8,0),"")</f>
        <v>H01AB</v>
      </c>
      <c r="L12" s="9" t="str">
        <f>IFERROR(VLOOKUP($H$10&amp;$J12,'跨域判定-國科會計畫學門總表20230511'!$A:$F,'跨域判定-填報表單'!L$8,0),"")</f>
        <v>圖書文獻學</v>
      </c>
    </row>
    <row r="13" spans="1:12" s="4" customFormat="1" ht="21" thickBot="1" x14ac:dyDescent="0.3">
      <c r="A13" s="25" t="s">
        <v>1303</v>
      </c>
      <c r="J13" s="7">
        <v>4</v>
      </c>
      <c r="K13" s="16" t="str">
        <f>IFERROR(VLOOKUP($H$10&amp;$J13,'跨域判定-國科會計畫學門總表20230511'!$A:$F,'跨域判定-填報表單'!K$8,0),"")</f>
        <v>H01BA</v>
      </c>
      <c r="L13" s="9" t="str">
        <f>IFERROR(VLOOKUP($H$10&amp;$J13,'跨域判定-國科會計畫學門總表20230511'!$A:$F,'跨域判定-填報表單'!L$8,0),"")</f>
        <v>出土及電子文獻總論</v>
      </c>
    </row>
    <row r="14" spans="1:12" s="4" customFormat="1" ht="17.25" thickBot="1" x14ac:dyDescent="0.3">
      <c r="A14" s="20" t="s">
        <v>1305</v>
      </c>
      <c r="B14" s="20" t="s">
        <v>1304</v>
      </c>
      <c r="C14" s="20" t="s">
        <v>1306</v>
      </c>
      <c r="J14" s="7">
        <v>5</v>
      </c>
      <c r="K14" s="16" t="str">
        <f>IFERROR(VLOOKUP($H$10&amp;$J14,'跨域判定-國科會計畫學門總表20230511'!$A:$F,'跨域判定-填報表單'!K$8,0),"")</f>
        <v>H01BB</v>
      </c>
      <c r="L14" s="9" t="str">
        <f>IFERROR(VLOOKUP($H$10&amp;$J14,'跨域判定-國科會計畫學門總表20230511'!$A:$F,'跨域判定-填報表單'!L$8,0),"")</f>
        <v>出土及電子文獻</v>
      </c>
    </row>
    <row r="15" spans="1:12" s="4" customFormat="1" ht="24.6" customHeight="1" thickBot="1" x14ac:dyDescent="0.3">
      <c r="A15" s="21" t="s">
        <v>1314</v>
      </c>
      <c r="B15" s="21" t="s">
        <v>1311</v>
      </c>
      <c r="C15" s="21" t="s">
        <v>1309</v>
      </c>
      <c r="J15" s="7">
        <v>6</v>
      </c>
      <c r="K15" s="16" t="str">
        <f>IFERROR(VLOOKUP($H$10&amp;$J15,'跨域判定-國科會計畫學門總表20230511'!$A:$F,'跨域判定-填報表單'!K$8,0),"")</f>
        <v>H01CA</v>
      </c>
      <c r="L15" s="9" t="str">
        <f>IFERROR(VLOOKUP($H$10&amp;$J15,'跨域判定-國科會計畫學門總表20230511'!$A:$F,'跨域判定-填報表單'!L$8,0),"")</f>
        <v>經學總論</v>
      </c>
    </row>
    <row r="16" spans="1:12" s="4" customFormat="1" ht="16.5" x14ac:dyDescent="0.25">
      <c r="C16" s="26" t="s">
        <v>1315</v>
      </c>
      <c r="J16" s="7">
        <v>7</v>
      </c>
      <c r="K16" s="16" t="str">
        <f>IFERROR(VLOOKUP($H$10&amp;$J16,'跨域判定-國科會計畫學門總表20230511'!$A:$F,'跨域判定-填報表單'!K$8,0),"")</f>
        <v>H01CB</v>
      </c>
      <c r="L16" s="9" t="str">
        <f>IFERROR(VLOOKUP($H$10&amp;$J16,'跨域判定-國科會計畫學門總表20230511'!$A:$F,'跨域判定-填報表單'!L$8,0),"")</f>
        <v>經學</v>
      </c>
    </row>
    <row r="17" spans="1:12" s="4" customFormat="1" ht="16.5" x14ac:dyDescent="0.25">
      <c r="J17" s="7">
        <v>8</v>
      </c>
      <c r="K17" s="16" t="str">
        <f>IFERROR(VLOOKUP($H$10&amp;$J17,'跨域判定-國科會計畫學門總表20230511'!$A:$F,'跨域判定-填報表單'!K$8,0),"")</f>
        <v>H01DA</v>
      </c>
      <c r="L17" s="9" t="str">
        <f>IFERROR(VLOOKUP($H$10&amp;$J17,'跨域判定-國科會計畫學門總表20230511'!$A:$F,'跨域判定-填報表單'!L$8,0),"")</f>
        <v>學術思想總論</v>
      </c>
    </row>
    <row r="18" spans="1:12" s="4" customFormat="1" ht="16.5" x14ac:dyDescent="0.25">
      <c r="J18" s="7">
        <v>9</v>
      </c>
      <c r="K18" s="16" t="str">
        <f>IFERROR(VLOOKUP($H$10&amp;$J18,'跨域判定-國科會計畫學門總表20230511'!$A:$F,'跨域判定-填報表單'!K$8,0),"")</f>
        <v>H01DB</v>
      </c>
      <c r="L18" s="9" t="str">
        <f>IFERROR(VLOOKUP($H$10&amp;$J18,'跨域判定-國科會計畫學門總表20230511'!$A:$F,'跨域判定-填報表單'!L$8,0),"")</f>
        <v>學術思想</v>
      </c>
    </row>
    <row r="19" spans="1:12" s="4" customFormat="1" ht="20.25" x14ac:dyDescent="0.25">
      <c r="A19" s="25" t="s">
        <v>1322</v>
      </c>
      <c r="J19" s="7">
        <v>10</v>
      </c>
      <c r="K19" s="16" t="str">
        <f>IFERROR(VLOOKUP($H$10&amp;$J19,'跨域判定-國科會計畫學門總表20230511'!$A:$F,'跨域判定-填報表單'!K$8,0),"")</f>
        <v>H01EA</v>
      </c>
      <c r="L19" s="9" t="str">
        <f>IFERROR(VLOOKUP($H$10&amp;$J19,'跨域判定-國科會計畫學門總表20230511'!$A:$F,'跨域判定-填報表單'!L$8,0),"")</f>
        <v>宗教學總論</v>
      </c>
    </row>
    <row r="20" spans="1:12" s="4" customFormat="1" ht="50.25" thickBot="1" x14ac:dyDescent="0.3">
      <c r="A20" s="24" t="s">
        <v>1342</v>
      </c>
      <c r="B20" s="22">
        <v>2</v>
      </c>
      <c r="C20" s="22">
        <v>3</v>
      </c>
      <c r="J20" s="7">
        <v>11</v>
      </c>
      <c r="K20" s="16" t="str">
        <f>IFERROR(VLOOKUP($H$10&amp;$J20,'跨域判定-國科會計畫學門總表20230511'!$A:$F,'跨域判定-填報表單'!K$8,0),"")</f>
        <v>H01EB</v>
      </c>
      <c r="L20" s="9" t="str">
        <f>IFERROR(VLOOKUP($H$10&amp;$J20,'跨域判定-國科會計畫學門總表20230511'!$A:$F,'跨域判定-填報表單'!L$8,0),"")</f>
        <v>宗教學</v>
      </c>
    </row>
    <row r="21" spans="1:12" s="4" customFormat="1" ht="17.25" thickBot="1" x14ac:dyDescent="0.3">
      <c r="A21" s="12" t="s">
        <v>1295</v>
      </c>
      <c r="B21" s="12" t="s">
        <v>1</v>
      </c>
      <c r="C21" s="12" t="s">
        <v>1296</v>
      </c>
      <c r="D21" s="12" t="s">
        <v>1297</v>
      </c>
      <c r="E21" s="12"/>
      <c r="F21" s="2"/>
      <c r="J21" s="7">
        <v>12</v>
      </c>
      <c r="K21" s="16" t="str">
        <f>IFERROR(VLOOKUP($H$10&amp;$J21,'跨域判定-國科會計畫學門總表20230511'!$A:$F,'跨域判定-填報表單'!K$8,0),"")</f>
        <v>H01EC</v>
      </c>
      <c r="L21" s="9" t="str">
        <f>IFERROR(VLOOKUP($H$10&amp;$J21,'跨域判定-國科會計畫學門總表20230511'!$A:$F,'跨域判定-填報表單'!L$8,0),"")</f>
        <v>神話學總論</v>
      </c>
    </row>
    <row r="22" spans="1:12" ht="17.25" thickBot="1" x14ac:dyDescent="0.3">
      <c r="A22" s="16" t="s">
        <v>889</v>
      </c>
      <c r="B22" s="13" t="str">
        <f>IFERROR(VLOOKUP($A22,'跨域判定-國科會計畫學門總表20230511'!$D:$F,'跨域判定-填報表單'!B$20,0),"")</f>
        <v>醫學生化及分子生物</v>
      </c>
      <c r="C22" s="13" t="str">
        <f>IFERROR(VLOOKUP($A22,'跨域判定-國科會計畫學門總表20230511'!$D:$F,'跨域判定-填報表單'!C$20,0),"")</f>
        <v>生科處</v>
      </c>
      <c r="D22" s="13" t="str">
        <f>IF($A22="","待填",LEFT($A22,3))</f>
        <v>B10</v>
      </c>
      <c r="E22" s="13">
        <f>COUNTIFS($D$22:$D$31,$D22,$D$22:$D$31,"&lt;&gt;"&amp;"待填")</f>
        <v>3</v>
      </c>
      <c r="J22" s="7">
        <v>13</v>
      </c>
      <c r="K22" s="16" t="str">
        <f>IFERROR(VLOOKUP($H$10&amp;$J22,'跨域判定-國科會計畫學門總表20230511'!$A:$F,'跨域判定-填報表單'!K$8,0),"")</f>
        <v>H01ED</v>
      </c>
      <c r="L22" s="9" t="str">
        <f>IFERROR(VLOOKUP($H$10&amp;$J22,'跨域判定-國科會計畫學門總表20230511'!$A:$F,'跨域判定-填報表單'!L$8,0),"")</f>
        <v>中國神話學</v>
      </c>
    </row>
    <row r="23" spans="1:12" ht="17.25" thickBot="1" x14ac:dyDescent="0.3">
      <c r="A23" s="17" t="s">
        <v>897</v>
      </c>
      <c r="B23" s="13" t="str">
        <f>IFERROR(VLOOKUP($A23,'跨域判定-國科會計畫學門總表20230511'!$D:$F,'跨域判定-填報表單'!B$20,0),"")</f>
        <v>中醫藥學</v>
      </c>
      <c r="C23" s="13" t="str">
        <f>IFERROR(VLOOKUP($A23,'跨域判定-國科會計畫學門總表20230511'!$D:$F,'跨域判定-填報表單'!C$20,0),"")</f>
        <v>生科處</v>
      </c>
      <c r="D23" s="13" t="str">
        <f t="shared" ref="D23:D31" si="0">IF($A23="","待填",LEFT($A23,3))</f>
        <v>B10</v>
      </c>
      <c r="E23" s="13">
        <f t="shared" ref="E23:E31" si="1">COUNTIFS($D$22:$D$31,$D23,$D$22:$D$31,"&lt;&gt;"&amp;"待填")</f>
        <v>3</v>
      </c>
      <c r="J23" s="7">
        <v>14</v>
      </c>
      <c r="K23" s="16" t="str">
        <f>IFERROR(VLOOKUP($H$10&amp;$J23,'跨域判定-國科會計畫學門總表20230511'!$A:$F,'跨域判定-填報表單'!K$8,0),"")</f>
        <v>H01FA</v>
      </c>
      <c r="L23" s="9" t="str">
        <f>IFERROR(VLOOKUP($H$10&amp;$J23,'跨域判定-國科會計畫學門總表20230511'!$A:$F,'跨域判定-填報表單'!L$8,0),"")</f>
        <v>史學總論</v>
      </c>
    </row>
    <row r="24" spans="1:12" ht="17.25" thickBot="1" x14ac:dyDescent="0.3">
      <c r="A24" s="17" t="s">
        <v>903</v>
      </c>
      <c r="B24" s="13" t="str">
        <f>IFERROR(VLOOKUP($A24,'跨域判定-國科會計畫學門總表20230511'!$D:$F,'跨域判定-填報表單'!B$20,0),"")</f>
        <v>公衛及環境醫學</v>
      </c>
      <c r="C24" s="13" t="str">
        <f>IFERROR(VLOOKUP($A24,'跨域判定-國科會計畫學門總表20230511'!$D:$F,'跨域判定-填報表單'!C$20,0),"")</f>
        <v>生科處</v>
      </c>
      <c r="D24" s="13" t="str">
        <f t="shared" si="0"/>
        <v>B10</v>
      </c>
      <c r="E24" s="13">
        <f t="shared" si="1"/>
        <v>3</v>
      </c>
      <c r="J24" s="7">
        <v>15</v>
      </c>
      <c r="K24" s="16" t="str">
        <f>IFERROR(VLOOKUP($H$10&amp;$J24,'跨域判定-國科會計畫學門總表20230511'!$A:$F,'跨域判定-填報表單'!K$8,0),"")</f>
        <v>H01FB</v>
      </c>
      <c r="L24" s="9" t="str">
        <f>IFERROR(VLOOKUP($H$10&amp;$J24,'跨域判定-國科會計畫學門總表20230511'!$A:$F,'跨域判定-填報表單'!L$8,0),"")</f>
        <v>中國史學</v>
      </c>
    </row>
    <row r="25" spans="1:12" ht="17.25" thickBot="1" x14ac:dyDescent="0.3">
      <c r="A25" s="17"/>
      <c r="B25" s="13" t="str">
        <f>IFERROR(VLOOKUP($A25,'跨域判定-國科會計畫學門總表20230511'!$D:$F,'跨域判定-填報表單'!B$20,0),"")</f>
        <v/>
      </c>
      <c r="C25" s="13" t="str">
        <f>IFERROR(VLOOKUP($A25,'跨域判定-國科會計畫學門總表20230511'!$D:$F,'跨域判定-填報表單'!C$20,0),"")</f>
        <v/>
      </c>
      <c r="D25" s="13" t="str">
        <f t="shared" si="0"/>
        <v>待填</v>
      </c>
      <c r="E25" s="13">
        <f t="shared" si="1"/>
        <v>0</v>
      </c>
      <c r="J25" s="7">
        <v>16</v>
      </c>
      <c r="K25" s="16" t="str">
        <f>IFERROR(VLOOKUP($H$10&amp;$J25,'跨域判定-國科會計畫學門總表20230511'!$A:$F,'跨域判定-填報表單'!K$8,0),"")</f>
        <v>H01GA</v>
      </c>
      <c r="L25" s="9" t="str">
        <f>IFERROR(VLOOKUP($H$10&amp;$J25,'跨域判定-國科會計畫學門總表20230511'!$A:$F,'跨域判定-填報表單'!L$8,0),"")</f>
        <v>制度史及文化史總論</v>
      </c>
    </row>
    <row r="26" spans="1:12" ht="17.25" thickBot="1" x14ac:dyDescent="0.3">
      <c r="A26" s="17"/>
      <c r="B26" s="13" t="str">
        <f>IFERROR(VLOOKUP($A26,'跨域判定-國科會計畫學門總表20230511'!$D:$F,'跨域判定-填報表單'!B$20,0),"")</f>
        <v/>
      </c>
      <c r="C26" s="13" t="str">
        <f>IFERROR(VLOOKUP($A26,'跨域判定-國科會計畫學門總表20230511'!$D:$F,'跨域判定-填報表單'!C$20,0),"")</f>
        <v/>
      </c>
      <c r="D26" s="13" t="str">
        <f t="shared" si="0"/>
        <v>待填</v>
      </c>
      <c r="E26" s="13">
        <f t="shared" si="1"/>
        <v>0</v>
      </c>
      <c r="J26" s="7">
        <v>17</v>
      </c>
      <c r="K26" s="16" t="str">
        <f>IFERROR(VLOOKUP($H$10&amp;$J26,'跨域判定-國科會計畫學門總表20230511'!$A:$F,'跨域判定-填報表單'!K$8,0),"")</f>
        <v>H01GB</v>
      </c>
      <c r="L26" s="9" t="str">
        <f>IFERROR(VLOOKUP($H$10&amp;$J26,'跨域判定-國科會計畫學門總表20230511'!$A:$F,'跨域判定-填報表單'!L$8,0),"")</f>
        <v>制度史及文化史</v>
      </c>
    </row>
    <row r="27" spans="1:12" ht="17.25" thickBot="1" x14ac:dyDescent="0.3">
      <c r="A27" s="17"/>
      <c r="B27" s="13" t="str">
        <f>IFERROR(VLOOKUP($A27,'跨域判定-國科會計畫學門總表20230511'!$D:$F,'跨域判定-填報表單'!B$20,0),"")</f>
        <v/>
      </c>
      <c r="C27" s="13" t="str">
        <f>IFERROR(VLOOKUP($A27,'跨域判定-國科會計畫學門總表20230511'!$D:$F,'跨域判定-填報表單'!C$20,0),"")</f>
        <v/>
      </c>
      <c r="D27" s="13" t="str">
        <f t="shared" si="0"/>
        <v>待填</v>
      </c>
      <c r="E27" s="13">
        <f t="shared" si="1"/>
        <v>0</v>
      </c>
      <c r="J27" s="7">
        <v>18</v>
      </c>
      <c r="K27" s="16" t="str">
        <f>IFERROR(VLOOKUP($H$10&amp;$J27,'跨域判定-國科會計畫學門總表20230511'!$A:$F,'跨域判定-填報表單'!K$8,0),"")</f>
        <v>H01HA</v>
      </c>
      <c r="L27" s="9" t="str">
        <f>IFERROR(VLOOKUP($H$10&amp;$J27,'跨域判定-國科會計畫學門總表20230511'!$A:$F,'跨域判定-填報表單'!L$8,0),"")</f>
        <v>語言文字學總論</v>
      </c>
    </row>
    <row r="28" spans="1:12" ht="17.25" thickBot="1" x14ac:dyDescent="0.3">
      <c r="A28" s="17"/>
      <c r="B28" s="13" t="str">
        <f>IFERROR(VLOOKUP($A28,'跨域判定-國科會計畫學門總表20230511'!$D:$F,'跨域判定-填報表單'!B$20,0),"")</f>
        <v/>
      </c>
      <c r="C28" s="13" t="str">
        <f>IFERROR(VLOOKUP($A28,'跨域判定-國科會計畫學門總表20230511'!$D:$F,'跨域判定-填報表單'!C$20,0),"")</f>
        <v/>
      </c>
      <c r="D28" s="13" t="str">
        <f t="shared" si="0"/>
        <v>待填</v>
      </c>
      <c r="E28" s="13">
        <f t="shared" si="1"/>
        <v>0</v>
      </c>
      <c r="J28" s="7">
        <v>19</v>
      </c>
      <c r="K28" s="16" t="str">
        <f>IFERROR(VLOOKUP($H$10&amp;$J28,'跨域判定-國科會計畫學門總表20230511'!$A:$F,'跨域判定-填報表單'!K$8,0),"")</f>
        <v>H01HB</v>
      </c>
      <c r="L28" s="9" t="str">
        <f>IFERROR(VLOOKUP($H$10&amp;$J28,'跨域判定-國科會計畫學門總表20230511'!$A:$F,'跨域判定-填報表單'!L$8,0),"")</f>
        <v>語言文字學</v>
      </c>
    </row>
    <row r="29" spans="1:12" ht="17.25" thickBot="1" x14ac:dyDescent="0.3">
      <c r="A29" s="17"/>
      <c r="B29" s="13" t="str">
        <f>IFERROR(VLOOKUP($A29,'跨域判定-國科會計畫學門總表20230511'!$D:$F,'跨域判定-填報表單'!B$20,0),"")</f>
        <v/>
      </c>
      <c r="C29" s="13" t="str">
        <f>IFERROR(VLOOKUP($A29,'跨域判定-國科會計畫學門總表20230511'!$D:$F,'跨域判定-填報表單'!C$20,0),"")</f>
        <v/>
      </c>
      <c r="D29" s="13" t="str">
        <f t="shared" si="0"/>
        <v>待填</v>
      </c>
      <c r="E29" s="13">
        <f t="shared" si="1"/>
        <v>0</v>
      </c>
      <c r="J29" s="7">
        <v>20</v>
      </c>
      <c r="K29" s="16" t="str">
        <f>IFERROR(VLOOKUP($H$10&amp;$J29,'跨域判定-國科會計畫學門總表20230511'!$A:$F,'跨域判定-填報表單'!K$8,0),"")</f>
        <v>H01IA</v>
      </c>
      <c r="L29" s="9" t="str">
        <f>IFERROR(VLOOKUP($H$10&amp;$J29,'跨域判定-國科會計畫學門總表20230511'!$A:$F,'跨域判定-填報表單'!L$8,0),"")</f>
        <v>文學總論</v>
      </c>
    </row>
    <row r="30" spans="1:12" ht="17.25" thickBot="1" x14ac:dyDescent="0.3">
      <c r="A30" s="17"/>
      <c r="B30" s="13" t="str">
        <f>IFERROR(VLOOKUP($A30,'跨域判定-國科會計畫學門總表20230511'!$D:$F,'跨域判定-填報表單'!B$20,0),"")</f>
        <v/>
      </c>
      <c r="C30" s="13" t="str">
        <f>IFERROR(VLOOKUP($A30,'跨域判定-國科會計畫學門總表20230511'!$D:$F,'跨域判定-填報表單'!C$20,0),"")</f>
        <v/>
      </c>
      <c r="D30" s="13" t="str">
        <f t="shared" si="0"/>
        <v>待填</v>
      </c>
      <c r="E30" s="13">
        <f t="shared" si="1"/>
        <v>0</v>
      </c>
      <c r="J30" s="7">
        <v>21</v>
      </c>
      <c r="K30" s="16" t="str">
        <f>IFERROR(VLOOKUP($H$10&amp;$J30,'跨域判定-國科會計畫學門總表20230511'!$A:$F,'跨域判定-填報表單'!K$8,0),"")</f>
        <v>H01JA</v>
      </c>
      <c r="L30" s="9" t="str">
        <f>IFERROR(VLOOKUP($H$10&amp;$J30,'跨域判定-國科會計畫學門總表20230511'!$A:$F,'跨域判定-填報表單'!L$8,0),"")</f>
        <v>詩學總論</v>
      </c>
    </row>
    <row r="31" spans="1:12" ht="17.25" thickBot="1" x14ac:dyDescent="0.3">
      <c r="A31" s="17"/>
      <c r="B31" s="13" t="str">
        <f>IFERROR(VLOOKUP($A31,'跨域判定-國科會計畫學門總表20230511'!$D:$F,'跨域判定-填報表單'!B$20,0),"")</f>
        <v/>
      </c>
      <c r="C31" s="13" t="str">
        <f>IFERROR(VLOOKUP($A31,'跨域判定-國科會計畫學門總表20230511'!$D:$F,'跨域判定-填報表單'!C$20,0),"")</f>
        <v/>
      </c>
      <c r="D31" s="13" t="str">
        <f t="shared" si="0"/>
        <v>待填</v>
      </c>
      <c r="E31" s="13">
        <f t="shared" si="1"/>
        <v>0</v>
      </c>
      <c r="J31" s="7">
        <v>22</v>
      </c>
      <c r="K31" s="16" t="str">
        <f>IFERROR(VLOOKUP($H$10&amp;$J31,'跨域判定-國科會計畫學門總表20230511'!$A:$F,'跨域判定-填報表單'!K$8,0),"")</f>
        <v>H01JB</v>
      </c>
      <c r="L31" s="9" t="str">
        <f>IFERROR(VLOOKUP($H$10&amp;$J31,'跨域判定-國科會計畫學門總表20230511'!$A:$F,'跨域判定-填報表單'!L$8,0),"")</f>
        <v>詩</v>
      </c>
    </row>
    <row r="32" spans="1:12" ht="16.5" x14ac:dyDescent="0.25">
      <c r="J32" s="7">
        <v>23</v>
      </c>
      <c r="K32" s="16" t="str">
        <f>IFERROR(VLOOKUP($H$10&amp;$J32,'跨域判定-國科會計畫學門總表20230511'!$A:$F,'跨域判定-填報表單'!K$8,0),"")</f>
        <v>H01KA</v>
      </c>
      <c r="L32" s="9" t="str">
        <f>IFERROR(VLOOKUP($H$10&amp;$J32,'跨域判定-國科會計畫學門總表20230511'!$A:$F,'跨域判定-填報表單'!L$8,0),"")</f>
        <v>散文總論</v>
      </c>
    </row>
    <row r="33" spans="10:12" ht="16.5" x14ac:dyDescent="0.25">
      <c r="J33" s="7">
        <v>24</v>
      </c>
      <c r="K33" s="16" t="str">
        <f>IFERROR(VLOOKUP($H$10&amp;$J33,'跨域判定-國科會計畫學門總表20230511'!$A:$F,'跨域判定-填報表單'!K$8,0),"")</f>
        <v>H01KB</v>
      </c>
      <c r="L33" s="9" t="str">
        <f>IFERROR(VLOOKUP($H$10&amp;$J33,'跨域判定-國科會計畫學門總表20230511'!$A:$F,'跨域判定-填報表單'!L$8,0),"")</f>
        <v>散文</v>
      </c>
    </row>
    <row r="34" spans="10:12" ht="16.5" x14ac:dyDescent="0.25">
      <c r="J34" s="7">
        <v>25</v>
      </c>
      <c r="K34" s="16" t="str">
        <f>IFERROR(VLOOKUP($H$10&amp;$J34,'跨域判定-國科會計畫學門總表20230511'!$A:$F,'跨域判定-填報表單'!K$8,0),"")</f>
        <v>H01LA</v>
      </c>
      <c r="L34" s="9" t="str">
        <f>IFERROR(VLOOKUP($H$10&amp;$J34,'跨域判定-國科會計畫學門總表20230511'!$A:$F,'跨域判定-填報表單'!L$8,0),"")</f>
        <v>辭賦駢文總論</v>
      </c>
    </row>
    <row r="35" spans="10:12" ht="16.5" x14ac:dyDescent="0.25">
      <c r="J35" s="7">
        <v>26</v>
      </c>
      <c r="K35" s="16" t="str">
        <f>IFERROR(VLOOKUP($H$10&amp;$J35,'跨域判定-國科會計畫學門總表20230511'!$A:$F,'跨域判定-填報表單'!K$8,0),"")</f>
        <v>H01LB</v>
      </c>
      <c r="L35" s="9" t="str">
        <f>IFERROR(VLOOKUP($H$10&amp;$J35,'跨域判定-國科會計畫學門總表20230511'!$A:$F,'跨域判定-填報表單'!L$8,0),"")</f>
        <v>辭賦駢文</v>
      </c>
    </row>
    <row r="36" spans="10:12" ht="16.5" x14ac:dyDescent="0.25">
      <c r="J36" s="7">
        <v>27</v>
      </c>
      <c r="K36" s="16" t="str">
        <f>IFERROR(VLOOKUP($H$10&amp;$J36,'跨域判定-國科會計畫學門總表20230511'!$A:$F,'跨域判定-填報表單'!K$8,0),"")</f>
        <v>H01MA</v>
      </c>
      <c r="L36" s="9" t="str">
        <f>IFERROR(VLOOKUP($H$10&amp;$J36,'跨域判定-國科會計畫學門總表20230511'!$A:$F,'跨域判定-填報表單'!L$8,0),"")</f>
        <v>詞學總論</v>
      </c>
    </row>
    <row r="37" spans="10:12" ht="16.5" x14ac:dyDescent="0.25">
      <c r="J37" s="7">
        <v>28</v>
      </c>
      <c r="K37" s="16" t="str">
        <f>IFERROR(VLOOKUP($H$10&amp;$J37,'跨域判定-國科會計畫學門總表20230511'!$A:$F,'跨域判定-填報表單'!K$8,0),"")</f>
        <v>H01MB</v>
      </c>
      <c r="L37" s="9" t="str">
        <f>IFERROR(VLOOKUP($H$10&amp;$J37,'跨域判定-國科會計畫學門總表20230511'!$A:$F,'跨域判定-填報表單'!L$8,0),"")</f>
        <v>詞</v>
      </c>
    </row>
    <row r="38" spans="10:12" ht="16.5" x14ac:dyDescent="0.25">
      <c r="J38" s="7">
        <v>29</v>
      </c>
      <c r="K38" s="16" t="str">
        <f>IFERROR(VLOOKUP($H$10&amp;$J38,'跨域判定-國科會計畫學門總表20230511'!$A:$F,'跨域判定-填報表單'!K$8,0),"")</f>
        <v>H01NA</v>
      </c>
      <c r="L38" s="9" t="str">
        <f>IFERROR(VLOOKUP($H$10&amp;$J38,'跨域判定-國科會計畫學門總表20230511'!$A:$F,'跨域判定-填報表單'!L$8,0),"")</f>
        <v>曲學總論</v>
      </c>
    </row>
    <row r="39" spans="10:12" ht="16.5" x14ac:dyDescent="0.25">
      <c r="J39" s="7">
        <v>30</v>
      </c>
      <c r="K39" s="16" t="str">
        <f>IFERROR(VLOOKUP($H$10&amp;$J39,'跨域判定-國科會計畫學門總表20230511'!$A:$F,'跨域判定-填報表單'!K$8,0),"")</f>
        <v>H01NB</v>
      </c>
      <c r="L39" s="9" t="str">
        <f>IFERROR(VLOOKUP($H$10&amp;$J39,'跨域判定-國科會計畫學門總表20230511'!$A:$F,'跨域判定-填報表單'!L$8,0),"")</f>
        <v>散曲</v>
      </c>
    </row>
    <row r="40" spans="10:12" ht="16.5" x14ac:dyDescent="0.25">
      <c r="J40" s="7">
        <v>31</v>
      </c>
      <c r="K40" s="16" t="str">
        <f>IFERROR(VLOOKUP($H$10&amp;$J40,'跨域判定-國科會計畫學門總表20230511'!$A:$F,'跨域判定-填報表單'!K$8,0),"")</f>
        <v>H01OA</v>
      </c>
      <c r="L40" s="9" t="str">
        <f>IFERROR(VLOOKUP($H$10&amp;$J40,'跨域判定-國科會計畫學門總表20230511'!$A:$F,'跨域判定-填報表單'!L$8,0),"")</f>
        <v>戲劇總論</v>
      </c>
    </row>
    <row r="41" spans="10:12" ht="16.5" x14ac:dyDescent="0.25">
      <c r="J41" s="7">
        <v>32</v>
      </c>
      <c r="K41" s="16" t="str">
        <f>IFERROR(VLOOKUP($H$10&amp;$J41,'跨域判定-國科會計畫學門總表20230511'!$A:$F,'跨域判定-填報表單'!K$8,0),"")</f>
        <v>H01OB</v>
      </c>
      <c r="L41" s="9" t="str">
        <f>IFERROR(VLOOKUP($H$10&amp;$J41,'跨域判定-國科會計畫學門總表20230511'!$A:$F,'跨域判定-填報表單'!L$8,0),"")</f>
        <v>戲劇</v>
      </c>
    </row>
    <row r="42" spans="10:12" ht="16.5" x14ac:dyDescent="0.25">
      <c r="J42" s="7">
        <v>33</v>
      </c>
      <c r="K42" s="16" t="str">
        <f>IFERROR(VLOOKUP($H$10&amp;$J42,'跨域判定-國科會計畫學門總表20230511'!$A:$F,'跨域判定-填報表單'!K$8,0),"")</f>
        <v>H01PA</v>
      </c>
      <c r="L42" s="9" t="str">
        <f>IFERROR(VLOOKUP($H$10&amp;$J42,'跨域判定-國科會計畫學門總表20230511'!$A:$F,'跨域判定-填報表單'!L$8,0),"")</f>
        <v>小說總論</v>
      </c>
    </row>
    <row r="43" spans="10:12" ht="16.5" x14ac:dyDescent="0.25">
      <c r="J43" s="7">
        <v>34</v>
      </c>
      <c r="K43" s="16" t="str">
        <f>IFERROR(VLOOKUP($H$10&amp;$J43,'跨域判定-國科會計畫學門總表20230511'!$A:$F,'跨域判定-填報表單'!K$8,0),"")</f>
        <v>H01PB</v>
      </c>
      <c r="L43" s="9" t="str">
        <f>IFERROR(VLOOKUP($H$10&amp;$J43,'跨域判定-國科會計畫學門總表20230511'!$A:$F,'跨域判定-填報表單'!L$8,0),"")</f>
        <v>小說</v>
      </c>
    </row>
    <row r="44" spans="10:12" ht="16.5" x14ac:dyDescent="0.25">
      <c r="J44" s="7">
        <v>35</v>
      </c>
      <c r="K44" s="16" t="str">
        <f>IFERROR(VLOOKUP($H$10&amp;$J44,'跨域判定-國科會計畫學門總表20230511'!$A:$F,'跨域判定-填報表單'!K$8,0),"")</f>
        <v>H01QA</v>
      </c>
      <c r="L44" s="9" t="str">
        <f>IFERROR(VLOOKUP($H$10&amp;$J44,'跨域判定-國科會計畫學門總表20230511'!$A:$F,'跨域判定-填報表單'!L$8,0),"")</f>
        <v>俗文學總論</v>
      </c>
    </row>
    <row r="45" spans="10:12" ht="16.5" x14ac:dyDescent="0.25">
      <c r="J45" s="7">
        <v>36</v>
      </c>
      <c r="K45" s="16" t="str">
        <f>IFERROR(VLOOKUP($H$10&amp;$J45,'跨域判定-國科會計畫學門總表20230511'!$A:$F,'跨域判定-填報表單'!K$8,0),"")</f>
        <v>H01QB</v>
      </c>
      <c r="L45" s="9" t="str">
        <f>IFERROR(VLOOKUP($H$10&amp;$J45,'跨域判定-國科會計畫學門總表20230511'!$A:$F,'跨域判定-填報表單'!L$8,0),"")</f>
        <v>俗文學</v>
      </c>
    </row>
    <row r="46" spans="10:12" ht="16.5" x14ac:dyDescent="0.25">
      <c r="J46" s="7">
        <v>37</v>
      </c>
      <c r="K46" s="16" t="str">
        <f>IFERROR(VLOOKUP($H$10&amp;$J46,'跨域判定-國科會計畫學門總表20230511'!$A:$F,'跨域判定-填報表單'!K$8,0),"")</f>
        <v>H01RA</v>
      </c>
      <c r="L46" s="9" t="str">
        <f>IFERROR(VLOOKUP($H$10&amp;$J46,'跨域判定-國科會計畫學門總表20230511'!$A:$F,'跨域判定-填報表單'!L$8,0),"")</f>
        <v>文學理論與批評總論</v>
      </c>
    </row>
    <row r="47" spans="10:12" ht="16.5" x14ac:dyDescent="0.25">
      <c r="J47" s="7">
        <v>38</v>
      </c>
      <c r="K47" s="16" t="str">
        <f>IFERROR(VLOOKUP($H$10&amp;$J47,'跨域判定-國科會計畫學門總表20230511'!$A:$F,'跨域判定-填報表單'!K$8,0),"")</f>
        <v>H01RB</v>
      </c>
      <c r="L47" s="9" t="str">
        <f>IFERROR(VLOOKUP($H$10&amp;$J47,'跨域判定-國科會計畫學門總表20230511'!$A:$F,'跨域判定-填報表單'!L$8,0),"")</f>
        <v>文學理論與批評</v>
      </c>
    </row>
    <row r="48" spans="10:12" ht="16.5" x14ac:dyDescent="0.25">
      <c r="J48" s="7">
        <v>39</v>
      </c>
      <c r="K48" s="16" t="str">
        <f>IFERROR(VLOOKUP($H$10&amp;$J48,'跨域判定-國科會計畫學門總表20230511'!$A:$F,'跨域判定-填報表單'!K$8,0),"")</f>
        <v>H01SA</v>
      </c>
      <c r="L48" s="9" t="str">
        <f>IFERROR(VLOOKUP($H$10&amp;$J48,'跨域判定-國科會計畫學門總表20230511'!$A:$F,'跨域判定-填報表單'!L$8,0),"")</f>
        <v>文學史總論</v>
      </c>
    </row>
    <row r="49" spans="10:12" ht="16.5" x14ac:dyDescent="0.25">
      <c r="J49" s="7">
        <v>40</v>
      </c>
      <c r="K49" s="16" t="str">
        <f>IFERROR(VLOOKUP($H$10&amp;$J49,'跨域判定-國科會計畫學門總表20230511'!$A:$F,'跨域判定-填報表單'!K$8,0),"")</f>
        <v>H01SB</v>
      </c>
      <c r="L49" s="9" t="str">
        <f>IFERROR(VLOOKUP($H$10&amp;$J49,'跨域判定-國科會計畫學門總表20230511'!$A:$F,'跨域判定-填報表單'!L$8,0),"")</f>
        <v>文學史</v>
      </c>
    </row>
    <row r="50" spans="10:12" ht="16.5" x14ac:dyDescent="0.25">
      <c r="J50" s="7">
        <v>41</v>
      </c>
      <c r="K50" s="16" t="str">
        <f>IFERROR(VLOOKUP($H$10&amp;$J50,'跨域判定-國科會計畫學門總表20230511'!$A:$F,'跨域判定-填報表單'!K$8,0),"")</f>
        <v>H01TA</v>
      </c>
      <c r="L50" s="9" t="str">
        <f>IFERROR(VLOOKUP($H$10&amp;$J50,'跨域判定-國科會計畫學門總表20230511'!$A:$F,'跨域判定-填報表單'!L$8,0),"")</f>
        <v>文學與文化</v>
      </c>
    </row>
    <row r="51" spans="10:12" ht="16.5" x14ac:dyDescent="0.25">
      <c r="J51" s="7">
        <v>42</v>
      </c>
      <c r="K51" s="16" t="str">
        <f>IFERROR(VLOOKUP($H$10&amp;$J51,'跨域判定-國科會計畫學門總表20230511'!$A:$F,'跨域判定-填報表單'!K$8,0),"")</f>
        <v>H01UA</v>
      </c>
      <c r="L51" s="9" t="str">
        <f>IFERROR(VLOOKUP($H$10&amp;$J51,'跨域判定-國科會計畫學門總表20230511'!$A:$F,'跨域判定-填報表單'!L$8,0),"")</f>
        <v>台灣文學</v>
      </c>
    </row>
    <row r="52" spans="10:12" ht="16.5" x14ac:dyDescent="0.25">
      <c r="J52" s="7">
        <v>43</v>
      </c>
      <c r="K52" s="16" t="str">
        <f>IFERROR(VLOOKUP($H$10&amp;$J52,'跨域判定-國科會計畫學門總表20230511'!$A:$F,'跨域判定-填報表單'!K$8,0),"")</f>
        <v>H01UB</v>
      </c>
      <c r="L52" s="9" t="str">
        <f>IFERROR(VLOOKUP($H$10&amp;$J52,'跨域判定-國科會計畫學門總表20230511'!$A:$F,'跨域判定-填報表單'!L$8,0),"")</f>
        <v>客家文學</v>
      </c>
    </row>
    <row r="53" spans="10:12" ht="16.5" x14ac:dyDescent="0.25">
      <c r="J53" s="7">
        <v>44</v>
      </c>
      <c r="K53" s="16" t="str">
        <f>IFERROR(VLOOKUP($H$10&amp;$J53,'跨域判定-國科會計畫學門總表20230511'!$A:$F,'跨域判定-填報表單'!K$8,0),"")</f>
        <v>H01VA</v>
      </c>
      <c r="L53" s="9" t="str">
        <f>IFERROR(VLOOKUP($H$10&amp;$J53,'跨域判定-國科會計畫學門總表20230511'!$A:$F,'跨域判定-填報表單'!L$8,0),"")</f>
        <v>原住民文學</v>
      </c>
    </row>
    <row r="54" spans="10:12" ht="16.5" x14ac:dyDescent="0.25">
      <c r="J54" s="7">
        <v>45</v>
      </c>
      <c r="K54" s="16" t="str">
        <f>IFERROR(VLOOKUP($H$10&amp;$J54,'跨域判定-國科會計畫學門總表20230511'!$A:$F,'跨域判定-填報表單'!K$8,0),"")</f>
        <v>H01WA</v>
      </c>
      <c r="L54" s="9" t="str">
        <f>IFERROR(VLOOKUP($H$10&amp;$J54,'跨域判定-國科會計畫學門總表20230511'!$A:$F,'跨域判定-填報表單'!L$8,0),"")</f>
        <v>域外漢學總論</v>
      </c>
    </row>
    <row r="55" spans="10:12" ht="16.5" x14ac:dyDescent="0.25">
      <c r="J55" s="7">
        <v>46</v>
      </c>
      <c r="K55" s="16" t="str">
        <f>IFERROR(VLOOKUP($H$10&amp;$J55,'跨域判定-國科會計畫學門總表20230511'!$A:$F,'跨域判定-填報表單'!K$8,0),"")</f>
        <v>H01WB</v>
      </c>
      <c r="L55" s="9" t="str">
        <f>IFERROR(VLOOKUP($H$10&amp;$J55,'跨域判定-國科會計畫學門總表20230511'!$A:$F,'跨域判定-填報表單'!L$8,0),"")</f>
        <v>域外漢學</v>
      </c>
    </row>
    <row r="56" spans="10:12" ht="16.5" x14ac:dyDescent="0.25">
      <c r="J56" s="7">
        <v>47</v>
      </c>
      <c r="K56" s="16" t="str">
        <f>IFERROR(VLOOKUP($H$10&amp;$J56,'跨域判定-國科會計畫學門總表20230511'!$A:$F,'跨域判定-填報表單'!K$8,0),"")</f>
        <v>H01XA</v>
      </c>
      <c r="L56" s="9" t="str">
        <f>IFERROR(VLOOKUP($H$10&amp;$J56,'跨域判定-國科會計畫學門總表20230511'!$A:$F,'跨域判定-填報表單'!L$8,0),"")</f>
        <v>其他</v>
      </c>
    </row>
    <row r="57" spans="10:12" ht="16.5" x14ac:dyDescent="0.25">
      <c r="J57" s="7">
        <v>48</v>
      </c>
      <c r="K57" s="16" t="str">
        <f>IFERROR(VLOOKUP($H$10&amp;$J57,'跨域判定-國科會計畫學門總表20230511'!$A:$F,'跨域判定-填報表單'!K$8,0),"")</f>
        <v>H04</v>
      </c>
      <c r="L57" s="9" t="str">
        <f>IFERROR(VLOOKUP($H$10&amp;$J57,'跨域判定-國科會計畫學門總表20230511'!$A:$F,'跨域判定-填報表單'!L$8,0),"")</f>
        <v>語言學</v>
      </c>
    </row>
    <row r="58" spans="10:12" ht="16.5" x14ac:dyDescent="0.25">
      <c r="J58" s="7">
        <v>49</v>
      </c>
      <c r="K58" s="16" t="str">
        <f>IFERROR(VLOOKUP($H$10&amp;$J58,'跨域判定-國科會計畫學門總表20230511'!$A:$F,'跨域判定-填報表單'!K$8,0),"")</f>
        <v>H04AA</v>
      </c>
      <c r="L58" s="9" t="str">
        <f>IFERROR(VLOOKUP($H$10&amp;$J58,'跨域判定-國科會計畫學門總表20230511'!$A:$F,'跨域判定-填報表單'!L$8,0),"")</f>
        <v>語音學</v>
      </c>
    </row>
    <row r="59" spans="10:12" ht="16.5" x14ac:dyDescent="0.25">
      <c r="J59" s="7">
        <v>50</v>
      </c>
      <c r="K59" s="16" t="str">
        <f>IFERROR(VLOOKUP($H$10&amp;$J59,'跨域判定-國科會計畫學門總表20230511'!$A:$F,'跨域判定-填報表單'!K$8,0),"")</f>
        <v>H04AB</v>
      </c>
      <c r="L59" s="9" t="str">
        <f>IFERROR(VLOOKUP($H$10&amp;$J59,'跨域判定-國科會計畫學門總表20230511'!$A:$F,'跨域判定-填報表單'!L$8,0),"")</f>
        <v>音韻學</v>
      </c>
    </row>
    <row r="60" spans="10:12" ht="16.5" x14ac:dyDescent="0.25">
      <c r="J60" s="7">
        <v>51</v>
      </c>
      <c r="K60" s="16" t="str">
        <f>IFERROR(VLOOKUP($H$10&amp;$J60,'跨域判定-國科會計畫學門總表20230511'!$A:$F,'跨域判定-填報表單'!K$8,0),"")</f>
        <v>H04AC</v>
      </c>
      <c r="L60" s="9" t="str">
        <f>IFERROR(VLOOKUP($H$10&amp;$J60,'跨域判定-國科會計畫學門總表20230511'!$A:$F,'跨域判定-填報表單'!L$8,0),"")</f>
        <v>詞彙學</v>
      </c>
    </row>
    <row r="61" spans="10:12" ht="16.5" x14ac:dyDescent="0.25">
      <c r="J61" s="7">
        <v>52</v>
      </c>
      <c r="K61" s="16" t="str">
        <f>IFERROR(VLOOKUP($H$10&amp;$J61,'跨域判定-國科會計畫學門總表20230511'!$A:$F,'跨域判定-填報表單'!K$8,0),"")</f>
        <v>H04AD</v>
      </c>
      <c r="L61" s="9" t="str">
        <f>IFERROR(VLOOKUP($H$10&amp;$J61,'跨域判定-國科會計畫學門總表20230511'!$A:$F,'跨域判定-填報表單'!L$8,0),"")</f>
        <v>語法學</v>
      </c>
    </row>
    <row r="62" spans="10:12" ht="16.5" x14ac:dyDescent="0.25">
      <c r="J62" s="7">
        <v>53</v>
      </c>
      <c r="K62" s="16" t="str">
        <f>IFERROR(VLOOKUP($H$10&amp;$J62,'跨域判定-國科會計畫學門總表20230511'!$A:$F,'跨域判定-填報表單'!K$8,0),"")</f>
        <v>H04AE</v>
      </c>
      <c r="L62" s="9" t="str">
        <f>IFERROR(VLOOKUP($H$10&amp;$J62,'跨域判定-國科會計畫學門總表20230511'!$A:$F,'跨域判定-填報表單'!L$8,0),"")</f>
        <v>語意學</v>
      </c>
    </row>
    <row r="63" spans="10:12" ht="16.5" x14ac:dyDescent="0.25">
      <c r="J63" s="7">
        <v>54</v>
      </c>
      <c r="K63" s="16" t="str">
        <f>IFERROR(VLOOKUP($H$10&amp;$J63,'跨域判定-國科會計畫學門總表20230511'!$A:$F,'跨域判定-填報表單'!K$8,0),"")</f>
        <v>H04AF</v>
      </c>
      <c r="L63" s="9" t="str">
        <f>IFERROR(VLOOKUP($H$10&amp;$J63,'跨域判定-國科會計畫學門總表20230511'!$A:$F,'跨域判定-填報表單'!L$8,0),"")</f>
        <v>語用學</v>
      </c>
    </row>
    <row r="64" spans="10:12" ht="31.5" x14ac:dyDescent="0.25">
      <c r="J64" s="7">
        <v>55</v>
      </c>
      <c r="K64" s="16" t="str">
        <f>IFERROR(VLOOKUP($H$10&amp;$J64,'跨域判定-國科會計畫學門總表20230511'!$A:$F,'跨域判定-填報表單'!K$8,0),"")</f>
        <v>H04AG</v>
      </c>
      <c r="L64" s="9" t="str">
        <f>IFERROR(VLOOKUP($H$10&amp;$J64,'跨域判定-國科會計畫學門總表20230511'!$A:$F,'跨域判定-填報表單'!L$8,0),"")</f>
        <v>方言學</v>
      </c>
    </row>
    <row r="65" spans="10:12" ht="16.5" x14ac:dyDescent="0.25">
      <c r="J65" s="7">
        <v>56</v>
      </c>
      <c r="K65" s="16" t="str">
        <f>IFERROR(VLOOKUP($H$10&amp;$J65,'跨域判定-國科會計畫學門總表20230511'!$A:$F,'跨域判定-填報表單'!K$8,0),"")</f>
        <v>H04AH</v>
      </c>
      <c r="L65" s="9" t="str">
        <f>IFERROR(VLOOKUP($H$10&amp;$J65,'跨域判定-國科會計畫學門總表20230511'!$A:$F,'跨域判定-填報表單'!L$8,0),"")</f>
        <v>歷史語言學</v>
      </c>
    </row>
    <row r="66" spans="10:12" ht="16.5" x14ac:dyDescent="0.25">
      <c r="J66" s="7">
        <v>57</v>
      </c>
      <c r="K66" s="16" t="str">
        <f>IFERROR(VLOOKUP($H$10&amp;$J66,'跨域判定-國科會計畫學門總表20230511'!$A:$F,'跨域判定-填報表單'!K$8,0),"")</f>
        <v>H04AI</v>
      </c>
      <c r="L66" s="9" t="str">
        <f>IFERROR(VLOOKUP($H$10&amp;$J66,'跨域判定-國科會計畫學門總表20230511'!$A:$F,'跨域判定-填報表單'!L$8,0),"")</f>
        <v>語言哲學</v>
      </c>
    </row>
    <row r="67" spans="10:12" ht="16.5" x14ac:dyDescent="0.25">
      <c r="J67" s="7">
        <v>58</v>
      </c>
      <c r="K67" s="16" t="str">
        <f>IFERROR(VLOOKUP($H$10&amp;$J67,'跨域判定-國科會計畫學門總表20230511'!$A:$F,'跨域判定-填報表單'!K$8,0),"")</f>
        <v>H04AJ</v>
      </c>
      <c r="L67" s="9" t="str">
        <f>IFERROR(VLOOKUP($H$10&amp;$J67,'跨域判定-國科會計畫學門總表20230511'!$A:$F,'跨域判定-填報表單'!L$8,0),"")</f>
        <v>類型學</v>
      </c>
    </row>
    <row r="68" spans="10:12" ht="16.5" x14ac:dyDescent="0.25">
      <c r="J68" s="7">
        <v>59</v>
      </c>
      <c r="K68" s="16" t="str">
        <f>IFERROR(VLOOKUP($H$10&amp;$J68,'跨域判定-國科會計畫學門總表20230511'!$A:$F,'跨域判定-填報表單'!K$8,0),"")</f>
        <v>H04BA</v>
      </c>
      <c r="L68" s="9" t="str">
        <f>IFERROR(VLOOKUP($H$10&amp;$J68,'跨域判定-國科會計畫學門總表20230511'!$A:$F,'跨域判定-填報表單'!L$8,0),"")</f>
        <v>社會語言學／語言與文化</v>
      </c>
    </row>
    <row r="69" spans="10:12" ht="16.5" x14ac:dyDescent="0.25">
      <c r="J69" s="7">
        <v>60</v>
      </c>
      <c r="K69" s="16" t="str">
        <f>IFERROR(VLOOKUP($H$10&amp;$J69,'跨域判定-國科會計畫學門總表20230511'!$A:$F,'跨域判定-填報表單'!K$8,0),"")</f>
        <v>H04BB</v>
      </c>
      <c r="L69" s="9" t="str">
        <f>IFERROR(VLOOKUP($H$10&amp;$J69,'跨域判定-國科會計畫學門總表20230511'!$A:$F,'跨域判定-填報表單'!L$8,0),"")</f>
        <v>神經語言學</v>
      </c>
    </row>
    <row r="70" spans="10:12" ht="16.5" x14ac:dyDescent="0.25">
      <c r="J70" s="7">
        <v>61</v>
      </c>
      <c r="K70" s="16" t="str">
        <f>IFERROR(VLOOKUP($H$10&amp;$J70,'跨域判定-國科會計畫學門總表20230511'!$A:$F,'跨域判定-填報表單'!K$8,0),"")</f>
        <v>H04BC</v>
      </c>
      <c r="L70" s="9" t="str">
        <f>IFERROR(VLOOKUP($H$10&amp;$J70,'跨域判定-國科會計畫學門總表20230511'!$A:$F,'跨域判定-填報表單'!L$8,0),"")</f>
        <v>心理語言學</v>
      </c>
    </row>
    <row r="71" spans="10:12" ht="16.5" x14ac:dyDescent="0.25">
      <c r="J71" s="7">
        <v>62</v>
      </c>
      <c r="K71" s="16" t="str">
        <f>IFERROR(VLOOKUP($H$10&amp;$J71,'跨域判定-國科會計畫學門總表20230511'!$A:$F,'跨域判定-填報表單'!K$8,0),"")</f>
        <v>H04BD</v>
      </c>
      <c r="L71" s="9" t="str">
        <f>IFERROR(VLOOKUP($H$10&amp;$J71,'跨域判定-國科會計畫學門總表20230511'!$A:$F,'跨域判定-填報表單'!L$8,0),"")</f>
        <v>計算語言學／語料庫語言學</v>
      </c>
    </row>
    <row r="72" spans="10:12" ht="16.5" x14ac:dyDescent="0.25">
      <c r="J72" s="7">
        <v>63</v>
      </c>
      <c r="K72" s="16" t="str">
        <f>IFERROR(VLOOKUP($H$10&amp;$J72,'跨域判定-國科會計畫學門總表20230511'!$A:$F,'跨域判定-填報表單'!K$8,0),"")</f>
        <v>H04BE</v>
      </c>
      <c r="L72" s="9" t="str">
        <f>IFERROR(VLOOKUP($H$10&amp;$J72,'跨域判定-國科會計畫學門總表20230511'!$A:$F,'跨域判定-填報表單'!L$8,0),"")</f>
        <v>翻譯學</v>
      </c>
    </row>
    <row r="73" spans="10:12" ht="16.5" x14ac:dyDescent="0.25">
      <c r="J73" s="7">
        <v>64</v>
      </c>
      <c r="K73" s="16" t="str">
        <f>IFERROR(VLOOKUP($H$10&amp;$J73,'跨域判定-國科會計畫學門總表20230511'!$A:$F,'跨域判定-填報表單'!K$8,0),"")</f>
        <v>H04BF</v>
      </c>
      <c r="L73" s="9" t="str">
        <f>IFERROR(VLOOKUP($H$10&amp;$J73,'跨域判定-國科會計畫學門總表20230511'!$A:$F,'跨域判定-填報表單'!L$8,0),"")</f>
        <v>認知語言學</v>
      </c>
    </row>
    <row r="74" spans="10:12" ht="16.5" x14ac:dyDescent="0.25">
      <c r="J74" s="7">
        <v>65</v>
      </c>
      <c r="K74" s="16" t="str">
        <f>IFERROR(VLOOKUP($H$10&amp;$J74,'跨域判定-國科會計畫學門總表20230511'!$A:$F,'跨域判定-填報表單'!K$8,0),"")</f>
        <v>H04BG</v>
      </c>
      <c r="L74" s="9" t="str">
        <f>IFERROR(VLOOKUP($H$10&amp;$J74,'跨域判定-國科會計畫學門總表20230511'!$A:$F,'跨域判定-填報表單'!L$8,0),"")</f>
        <v>言談／篇章語言學</v>
      </c>
    </row>
    <row r="75" spans="10:12" ht="16.5" x14ac:dyDescent="0.25">
      <c r="J75" s="7">
        <v>66</v>
      </c>
      <c r="K75" s="16" t="str">
        <f>IFERROR(VLOOKUP($H$10&amp;$J75,'跨域判定-國科會計畫學門總表20230511'!$A:$F,'跨域判定-填報表單'!K$8,0),"")</f>
        <v>H04C0</v>
      </c>
      <c r="L75" s="9" t="str">
        <f>IFERROR(VLOOKUP($H$10&amp;$J75,'跨域判定-國科會計畫學門總表20230511'!$A:$F,'跨域判定-填報表單'!L$8,0),"")</f>
        <v>漢語語言學</v>
      </c>
    </row>
    <row r="76" spans="10:12" ht="16.5" x14ac:dyDescent="0.25">
      <c r="J76" s="7">
        <v>67</v>
      </c>
      <c r="K76" s="16" t="str">
        <f>IFERROR(VLOOKUP($H$10&amp;$J76,'跨域判定-國科會計畫學門總表20230511'!$A:$F,'跨域判定-填報表單'!K$8,0),"")</f>
        <v>H04CA</v>
      </c>
      <c r="L76" s="9" t="str">
        <f>IFERROR(VLOOKUP($H$10&amp;$J76,'跨域判定-國科會計畫學門總表20230511'!$A:$F,'跨域判定-填報表單'!L$8,0),"")</f>
        <v>國語／北方官話</v>
      </c>
    </row>
    <row r="77" spans="10:12" ht="16.5" x14ac:dyDescent="0.25">
      <c r="J77" s="7">
        <v>68</v>
      </c>
      <c r="K77" s="16" t="str">
        <f>IFERROR(VLOOKUP($H$10&amp;$J77,'跨域判定-國科會計畫學門總表20230511'!$A:$F,'跨域判定-填報表單'!K$8,0),"")</f>
        <v>H04CB</v>
      </c>
      <c r="L77" s="9" t="str">
        <f>IFERROR(VLOOKUP($H$10&amp;$J77,'跨域判定-國科會計畫學門總表20230511'!$A:$F,'跨域判定-填報表單'!L$8,0),"")</f>
        <v>閩語(閩南、閩北)</v>
      </c>
    </row>
    <row r="78" spans="10:12" ht="16.5" x14ac:dyDescent="0.25">
      <c r="J78" s="7">
        <v>69</v>
      </c>
      <c r="K78" s="16" t="str">
        <f>IFERROR(VLOOKUP($H$10&amp;$J78,'跨域判定-國科會計畫學門總表20230511'!$A:$F,'跨域判定-填報表單'!K$8,0),"")</f>
        <v>H04CC</v>
      </c>
      <c r="L78" s="9" t="str">
        <f>IFERROR(VLOOKUP($H$10&amp;$J78,'跨域判定-國科會計畫學門總表20230511'!$A:$F,'跨域判定-填報表單'!L$8,0),"")</f>
        <v>客語</v>
      </c>
    </row>
    <row r="79" spans="10:12" ht="16.5" x14ac:dyDescent="0.25">
      <c r="J79" s="7">
        <v>70</v>
      </c>
      <c r="K79" s="16" t="str">
        <f>IFERROR(VLOOKUP($H$10&amp;$J79,'跨域判定-國科會計畫學門總表20230511'!$A:$F,'跨域判定-填報表單'!K$8,0),"")</f>
        <v>H04CD</v>
      </c>
      <c r="L79" s="9" t="str">
        <f>IFERROR(VLOOKUP($H$10&amp;$J79,'跨域判定-國科會計畫學門總表20230511'!$A:$F,'跨域判定-填報表單'!L$8,0),"")</f>
        <v>其他漢語方言</v>
      </c>
    </row>
    <row r="80" spans="10:12" ht="16.5" x14ac:dyDescent="0.25">
      <c r="J80" s="7">
        <v>71</v>
      </c>
      <c r="K80" s="16" t="str">
        <f>IFERROR(VLOOKUP($H$10&amp;$J80,'跨域判定-國科會計畫學門總表20230511'!$A:$F,'跨域判定-填報表單'!K$8,0),"")</f>
        <v>H04CZ</v>
      </c>
      <c r="L80" s="9" t="str">
        <f>IFERROR(VLOOKUP($H$10&amp;$J80,'跨域判定-國科會計畫學門總表20230511'!$A:$F,'跨域判定-填報表單'!L$8,0),"")</f>
        <v>漢語史</v>
      </c>
    </row>
    <row r="81" spans="10:12" ht="16.5" x14ac:dyDescent="0.25">
      <c r="J81" s="7">
        <v>72</v>
      </c>
      <c r="K81" s="16" t="str">
        <f>IFERROR(VLOOKUP($H$10&amp;$J81,'跨域判定-國科會計畫學門總表20230511'!$A:$F,'跨域判定-填報表單'!K$8,0),"")</f>
        <v>H04DA</v>
      </c>
      <c r="L81" s="9" t="str">
        <f>IFERROR(VLOOKUP($H$10&amp;$J81,'跨域判定-國科會計畫學門總表20230511'!$A:$F,'跨域判定-填報表單'!L$8,0),"")</f>
        <v>少數民族語言</v>
      </c>
    </row>
    <row r="82" spans="10:12" ht="16.5" x14ac:dyDescent="0.25">
      <c r="J82" s="7">
        <v>73</v>
      </c>
      <c r="K82" s="16" t="str">
        <f>IFERROR(VLOOKUP($H$10&amp;$J82,'跨域判定-國科會計畫學門總表20230511'!$A:$F,'跨域判定-填報表單'!K$8,0),"")</f>
        <v>H04EA</v>
      </c>
      <c r="L82" s="9" t="str">
        <f>IFERROR(VLOOKUP($H$10&amp;$J82,'跨域判定-國科會計畫學門總表20230511'!$A:$F,'跨域判定-填報表單'!L$8,0),"")</f>
        <v>南島語言</v>
      </c>
    </row>
    <row r="83" spans="10:12" ht="16.5" x14ac:dyDescent="0.25">
      <c r="J83" s="7">
        <v>74</v>
      </c>
      <c r="K83" s="16" t="str">
        <f>IFERROR(VLOOKUP($H$10&amp;$J83,'跨域判定-國科會計畫學門總表20230511'!$A:$F,'跨域判定-填報表單'!K$8,0),"")</f>
        <v>H04FA</v>
      </c>
      <c r="L83" s="9" t="str">
        <f>IFERROR(VLOOKUP($H$10&amp;$J83,'跨域判定-國科會計畫學門總表20230511'!$A:$F,'跨域判定-填報表單'!L$8,0),"")</f>
        <v>東北亞語言</v>
      </c>
    </row>
    <row r="84" spans="10:12" ht="16.5" x14ac:dyDescent="0.25">
      <c r="J84" s="7">
        <v>75</v>
      </c>
      <c r="K84" s="16" t="str">
        <f>IFERROR(VLOOKUP($H$10&amp;$J84,'跨域判定-國科會計畫學門總表20230511'!$A:$F,'跨域判定-填報表單'!K$8,0),"")</f>
        <v>H04GA</v>
      </c>
      <c r="L84" s="9" t="str">
        <f>IFERROR(VLOOKUP($H$10&amp;$J84,'跨域判定-國科會計畫學門總表20230511'!$A:$F,'跨域判定-填報表單'!L$8,0),"")</f>
        <v>印歐語族</v>
      </c>
    </row>
    <row r="85" spans="10:12" ht="16.5" x14ac:dyDescent="0.25">
      <c r="J85" s="7">
        <v>76</v>
      </c>
      <c r="K85" s="16" t="str">
        <f>IFERROR(VLOOKUP($H$10&amp;$J85,'跨域判定-國科會計畫學門總表20230511'!$A:$F,'跨域判定-填報表單'!K$8,0),"")</f>
        <v>H04HA</v>
      </c>
      <c r="L85" s="9" t="str">
        <f>IFERROR(VLOOKUP($H$10&amp;$J85,'跨域判定-國科會計畫學門總表20230511'!$A:$F,'跨域判定-填報表單'!L$8,0),"")</f>
        <v>其他語言</v>
      </c>
    </row>
    <row r="86" spans="10:12" ht="16.5" x14ac:dyDescent="0.25">
      <c r="J86" s="7">
        <v>77</v>
      </c>
      <c r="K86" s="16" t="str">
        <f>IFERROR(VLOOKUP($H$10&amp;$J86,'跨域判定-國科會計畫學門總表20230511'!$A:$F,'跨域判定-填報表單'!K$8,0),"")</f>
        <v>H04IA</v>
      </c>
      <c r="L86" s="9" t="str">
        <f>IFERROR(VLOOKUP($H$10&amp;$J86,'跨域判定-國科會計畫學門總表20230511'!$A:$F,'跨域判定-填報表單'!L$8,0),"")</f>
        <v>漢語教學研究</v>
      </c>
    </row>
    <row r="87" spans="10:12" ht="16.5" x14ac:dyDescent="0.25">
      <c r="J87" s="7">
        <v>78</v>
      </c>
      <c r="K87" s="16" t="str">
        <f>IFERROR(VLOOKUP($H$10&amp;$J87,'跨域判定-國科會計畫學門總表20230511'!$A:$F,'跨域判定-填報表單'!K$8,0),"")</f>
        <v>H04IB</v>
      </c>
      <c r="L87" s="9" t="str">
        <f>IFERROR(VLOOKUP($H$10&amp;$J87,'跨域判定-國科會計畫學門總表20230511'!$A:$F,'跨域判定-填報表單'!L$8,0),"")</f>
        <v>對外華語教學研究</v>
      </c>
    </row>
    <row r="88" spans="10:12" ht="16.5" x14ac:dyDescent="0.25">
      <c r="J88" s="7">
        <v>79</v>
      </c>
      <c r="K88" s="16" t="str">
        <f>IFERROR(VLOOKUP($H$10&amp;$J88,'跨域判定-國科會計畫學門總表20230511'!$A:$F,'跨域判定-填報表單'!K$8,0),"")</f>
        <v>H04JA</v>
      </c>
      <c r="L88" s="9" t="str">
        <f>IFERROR(VLOOKUP($H$10&amp;$J88,'跨域判定-國科會計畫學門總表20230511'!$A:$F,'跨域判定-填報表單'!L$8,0),"")</f>
        <v>南島語教學研究</v>
      </c>
    </row>
    <row r="89" spans="10:12" ht="16.5" x14ac:dyDescent="0.25">
      <c r="J89" s="7">
        <v>80</v>
      </c>
      <c r="K89" s="16" t="str">
        <f>IFERROR(VLOOKUP($H$10&amp;$J89,'跨域判定-國科會計畫學門總表20230511'!$A:$F,'跨域判定-填報表單'!K$8,0),"")</f>
        <v>H04KA</v>
      </c>
      <c r="L89" s="9" t="str">
        <f>IFERROR(VLOOKUP($H$10&amp;$J89,'跨域判定-國科會計畫學門總表20230511'!$A:$F,'跨域判定-填報表單'!L$8,0),"")</f>
        <v>英語教學研究</v>
      </c>
    </row>
    <row r="90" spans="10:12" ht="16.5" x14ac:dyDescent="0.25">
      <c r="J90" s="7">
        <v>81</v>
      </c>
      <c r="K90" s="16" t="str">
        <f>IFERROR(VLOOKUP($H$10&amp;$J90,'跨域判定-國科會計畫學門總表20230511'!$A:$F,'跨域判定-填報表單'!K$8,0),"")</f>
        <v>H04KB</v>
      </c>
      <c r="L90" s="9" t="str">
        <f>IFERROR(VLOOKUP($H$10&amp;$J90,'跨域判定-國科會計畫學門總表20230511'!$A:$F,'跨域判定-填報表單'!L$8,0),"")</f>
        <v>英語能力研究</v>
      </c>
    </row>
    <row r="91" spans="10:12" ht="16.5" x14ac:dyDescent="0.25">
      <c r="J91" s="7">
        <v>82</v>
      </c>
      <c r="K91" s="16" t="str">
        <f>IFERROR(VLOOKUP($H$10&amp;$J91,'跨域判定-國科會計畫學門總表20230511'!$A:$F,'跨域判定-填報表單'!K$8,0),"")</f>
        <v>H04KC</v>
      </c>
      <c r="L91" s="9" t="str">
        <f>IFERROR(VLOOKUP($H$10&amp;$J91,'跨域判定-國科會計畫學門總表20230511'!$A:$F,'跨域判定-填報表單'!L$8,0),"")</f>
        <v>英語教學應用</v>
      </c>
    </row>
    <row r="92" spans="10:12" ht="16.5" x14ac:dyDescent="0.25">
      <c r="J92" s="7">
        <v>83</v>
      </c>
      <c r="K92" s="16" t="str">
        <f>IFERROR(VLOOKUP($H$10&amp;$J92,'跨域判定-國科會計畫學門總表20230511'!$A:$F,'跨域判定-填報表單'!K$8,0),"")</f>
        <v>H04LA</v>
      </c>
      <c r="L92" s="9" t="str">
        <f>IFERROR(VLOOKUP($H$10&amp;$J92,'跨域判定-國科會計畫學門總表20230511'!$A:$F,'跨域判定-填報表單'!L$8,0),"")</f>
        <v>日語教學研究</v>
      </c>
    </row>
    <row r="93" spans="10:12" ht="16.5" x14ac:dyDescent="0.25">
      <c r="J93" s="7">
        <v>84</v>
      </c>
      <c r="K93" s="16" t="str">
        <f>IFERROR(VLOOKUP($H$10&amp;$J93,'跨域判定-國科會計畫學門總表20230511'!$A:$F,'跨域判定-填報表單'!K$8,0),"")</f>
        <v>H04MA</v>
      </c>
      <c r="L93" s="9" t="str">
        <f>IFERROR(VLOOKUP($H$10&amp;$J93,'跨域判定-國科會計畫學門總表20230511'!$A:$F,'跨域判定-填報表單'!L$8,0),"")</f>
        <v>法語教學研究</v>
      </c>
    </row>
    <row r="94" spans="10:12" ht="16.5" x14ac:dyDescent="0.25">
      <c r="J94" s="7">
        <v>85</v>
      </c>
      <c r="K94" s="16" t="str">
        <f>IFERROR(VLOOKUP($H$10&amp;$J94,'跨域判定-國科會計畫學門總表20230511'!$A:$F,'跨域判定-填報表單'!K$8,0),"")</f>
        <v>H04NA</v>
      </c>
      <c r="L94" s="9" t="str">
        <f>IFERROR(VLOOKUP($H$10&amp;$J94,'跨域判定-國科會計畫學門總表20230511'!$A:$F,'跨域判定-填報表單'!L$8,0),"")</f>
        <v>德語教學研究</v>
      </c>
    </row>
    <row r="95" spans="10:12" ht="16.5" x14ac:dyDescent="0.25">
      <c r="J95" s="7">
        <v>86</v>
      </c>
      <c r="K95" s="16" t="str">
        <f>IFERROR(VLOOKUP($H$10&amp;$J95,'跨域判定-國科會計畫學門總表20230511'!$A:$F,'跨域判定-填報表單'!K$8,0),"")</f>
        <v>H04OA</v>
      </c>
      <c r="L95" s="9" t="str">
        <f>IFERROR(VLOOKUP($H$10&amp;$J95,'跨域判定-國科會計畫學門總表20230511'!$A:$F,'跨域判定-填報表單'!L$8,0),"")</f>
        <v>西班牙語教學研究</v>
      </c>
    </row>
    <row r="96" spans="10:12" ht="16.5" x14ac:dyDescent="0.25">
      <c r="J96" s="7">
        <v>87</v>
      </c>
      <c r="K96" s="16" t="str">
        <f>IFERROR(VLOOKUP($H$10&amp;$J96,'跨域判定-國科會計畫學門總表20230511'!$A:$F,'跨域判定-填報表單'!K$8,0),"")</f>
        <v>H04PA</v>
      </c>
      <c r="L96" s="9" t="str">
        <f>IFERROR(VLOOKUP($H$10&amp;$J96,'跨域判定-國科會計畫學門總表20230511'!$A:$F,'跨域判定-填報表單'!L$8,0),"")</f>
        <v>其他外語教學研究</v>
      </c>
    </row>
    <row r="97" spans="10:12" ht="16.5" x14ac:dyDescent="0.25">
      <c r="J97" s="7">
        <v>88</v>
      </c>
      <c r="K97" s="16" t="str">
        <f>IFERROR(VLOOKUP($H$10&amp;$J97,'跨域判定-國科會計畫學門總表20230511'!$A:$F,'跨域判定-填報表單'!K$8,0),"")</f>
        <v>H05</v>
      </c>
      <c r="L97" s="9" t="str">
        <f>IFERROR(VLOOKUP($H$10&amp;$J97,'跨域判定-國科會計畫學門總表20230511'!$A:$F,'跨域判定-填報表單'!L$8,0),"")</f>
        <v>文學二(外國文學)</v>
      </c>
    </row>
    <row r="98" spans="10:12" ht="16.5" x14ac:dyDescent="0.25">
      <c r="J98" s="7">
        <v>89</v>
      </c>
      <c r="K98" s="16" t="str">
        <f>IFERROR(VLOOKUP($H$10&amp;$J98,'跨域判定-國科會計畫學門總表20230511'!$A:$F,'跨域判定-填報表單'!K$8,0),"")</f>
        <v>H05A001</v>
      </c>
      <c r="L98" s="9" t="str">
        <f>IFERROR(VLOOKUP($H$10&amp;$J98,'跨域判定-國科會計畫學門總表20230511'!$A:$F,'跨域判定-填報表單'!L$8,0),"")</f>
        <v>文學理論</v>
      </c>
    </row>
    <row r="99" spans="10:12" ht="16.5" x14ac:dyDescent="0.25">
      <c r="J99" s="7">
        <v>90</v>
      </c>
      <c r="K99" s="16" t="str">
        <f>IFERROR(VLOOKUP($H$10&amp;$J99,'跨域判定-國科會計畫學門總表20230511'!$A:$F,'跨域判定-填報表單'!K$8,0),"")</f>
        <v>H05A002</v>
      </c>
      <c r="L99" s="9" t="str">
        <f>IFERROR(VLOOKUP($H$10&amp;$J99,'跨域判定-國科會計畫學門總表20230511'!$A:$F,'跨域判定-填報表單'!L$8,0),"")</f>
        <v>文化研究</v>
      </c>
    </row>
    <row r="100" spans="10:12" ht="16.5" x14ac:dyDescent="0.25">
      <c r="J100" s="7">
        <v>91</v>
      </c>
      <c r="K100" s="16" t="str">
        <f>IFERROR(VLOOKUP($H$10&amp;$J100,'跨域判定-國科會計畫學門總表20230511'!$A:$F,'跨域判定-填報表單'!K$8,0),"")</f>
        <v>H05A003</v>
      </c>
      <c r="L100" s="9" t="str">
        <f>IFERROR(VLOOKUP($H$10&amp;$J100,'跨域判定-國科會計畫學門總表20230511'!$A:$F,'跨域判定-填報表單'!L$8,0),"")</f>
        <v>後殖民研究</v>
      </c>
    </row>
    <row r="101" spans="10:12" ht="16.5" x14ac:dyDescent="0.25">
      <c r="J101" s="7">
        <v>92</v>
      </c>
      <c r="K101" s="16" t="str">
        <f>IFERROR(VLOOKUP($H$10&amp;$J101,'跨域判定-國科會計畫學門總表20230511'!$A:$F,'跨域判定-填報表單'!K$8,0),"")</f>
        <v>H05A004</v>
      </c>
      <c r="L101" s="9" t="str">
        <f>IFERROR(VLOOKUP($H$10&amp;$J101,'跨域判定-國科會計畫學門總表20230511'!$A:$F,'跨域判定-填報表單'!L$8,0),"")</f>
        <v>族裔、離散文學研究</v>
      </c>
    </row>
    <row r="102" spans="10:12" ht="16.5" x14ac:dyDescent="0.25">
      <c r="J102" s="7">
        <v>93</v>
      </c>
      <c r="K102" s="16" t="str">
        <f>IFERROR(VLOOKUP($H$10&amp;$J102,'跨域判定-國科會計畫學門總表20230511'!$A:$F,'跨域判定-填報表單'!K$8,0),"")</f>
        <v>H05A005</v>
      </c>
      <c r="L102" s="9" t="str">
        <f>IFERROR(VLOOKUP($H$10&amp;$J102,'跨域判定-國科會計畫學門總表20230511'!$A:$F,'跨域判定-填報表單'!L$8,0),"")</f>
        <v>性別研究</v>
      </c>
    </row>
    <row r="103" spans="10:12" ht="16.5" x14ac:dyDescent="0.25">
      <c r="J103" s="7">
        <v>94</v>
      </c>
      <c r="K103" s="16" t="str">
        <f>IFERROR(VLOOKUP($H$10&amp;$J103,'跨域判定-國科會計畫學門總表20230511'!$A:$F,'跨域判定-填報表單'!K$8,0),"")</f>
        <v>H05A1</v>
      </c>
      <c r="L103" s="9" t="str">
        <f>IFERROR(VLOOKUP($H$10&amp;$J103,'跨域判定-國科會計畫學門總表20230511'!$A:$F,'跨域判定-填報表單'!L$8,0),"")</f>
        <v>日本文學</v>
      </c>
    </row>
    <row r="104" spans="10:12" ht="16.5" x14ac:dyDescent="0.25">
      <c r="J104" s="7">
        <v>95</v>
      </c>
      <c r="K104" s="16" t="str">
        <f>IFERROR(VLOOKUP($H$10&amp;$J104,'跨域判定-國科會計畫學門總表20230511'!$A:$F,'跨域判定-填報表單'!K$8,0),"")</f>
        <v>H05A2</v>
      </c>
      <c r="L104" s="9" t="str">
        <f>IFERROR(VLOOKUP($H$10&amp;$J104,'跨域判定-國科會計畫學門總表20230511'!$A:$F,'跨域判定-填報表單'!L$8,0),"")</f>
        <v>韓國文學</v>
      </c>
    </row>
    <row r="105" spans="10:12" ht="16.5" x14ac:dyDescent="0.25">
      <c r="J105" s="7">
        <v>96</v>
      </c>
      <c r="K105" s="16" t="str">
        <f>IFERROR(VLOOKUP($H$10&amp;$J105,'跨域判定-國科會計畫學門總表20230511'!$A:$F,'跨域判定-填報表單'!K$8,0),"")</f>
        <v>H05A3</v>
      </c>
      <c r="L105" s="9" t="str">
        <f>IFERROR(VLOOKUP($H$10&amp;$J105,'跨域判定-國科會計畫學門總表20230511'!$A:$F,'跨域判定-填報表單'!L$8,0),"")</f>
        <v>俄國文學</v>
      </c>
    </row>
    <row r="106" spans="10:12" ht="16.5" x14ac:dyDescent="0.25">
      <c r="J106" s="7">
        <v>97</v>
      </c>
      <c r="K106" s="16" t="str">
        <f>IFERROR(VLOOKUP($H$10&amp;$J106,'跨域判定-國科會計畫學門總表20230511'!$A:$F,'跨域判定-填報表單'!K$8,0),"")</f>
        <v>H05A4</v>
      </c>
      <c r="L106" s="9" t="str">
        <f>IFERROR(VLOOKUP($H$10&amp;$J106,'跨域判定-國科會計畫學門總表20230511'!$A:$F,'跨域判定-填報表單'!L$8,0),"")</f>
        <v>德國文學</v>
      </c>
    </row>
    <row r="107" spans="10:12" ht="16.5" x14ac:dyDescent="0.25">
      <c r="J107" s="7">
        <v>98</v>
      </c>
      <c r="K107" s="16" t="str">
        <f>IFERROR(VLOOKUP($H$10&amp;$J107,'跨域判定-國科會計畫學門總表20230511'!$A:$F,'跨域判定-填報表單'!K$8,0),"")</f>
        <v>H05A5</v>
      </c>
      <c r="L107" s="9" t="str">
        <f>IFERROR(VLOOKUP($H$10&amp;$J107,'跨域判定-國科會計畫學門總表20230511'!$A:$F,'跨域判定-填報表單'!L$8,0),"")</f>
        <v>法國文學</v>
      </c>
    </row>
    <row r="108" spans="10:12" ht="16.5" x14ac:dyDescent="0.25">
      <c r="J108" s="7">
        <v>99</v>
      </c>
      <c r="K108" s="16" t="str">
        <f>IFERROR(VLOOKUP($H$10&amp;$J108,'跨域判定-國科會計畫學門總表20230511'!$A:$F,'跨域判定-填報表單'!K$8,0),"")</f>
        <v>H05A6</v>
      </c>
      <c r="L108" s="9" t="str">
        <f>IFERROR(VLOOKUP($H$10&amp;$J108,'跨域判定-國科會計畫學門總表20230511'!$A:$F,'跨域判定-填報表單'!L$8,0),"")</f>
        <v>西班牙文學</v>
      </c>
    </row>
    <row r="109" spans="10:12" ht="16.5" x14ac:dyDescent="0.25">
      <c r="J109" s="7">
        <v>100</v>
      </c>
      <c r="K109" s="16" t="str">
        <f>IFERROR(VLOOKUP($H$10&amp;$J109,'跨域判定-國科會計畫學門總表20230511'!$A:$F,'跨域判定-填報表單'!K$8,0),"")</f>
        <v>H05A7</v>
      </c>
      <c r="L109" s="9" t="str">
        <f>IFERROR(VLOOKUP($H$10&amp;$J109,'跨域判定-國科會計畫學門總表20230511'!$A:$F,'跨域判定-填報表單'!L$8,0),"")</f>
        <v>英國文學</v>
      </c>
    </row>
    <row r="110" spans="10:12" ht="16.5" x14ac:dyDescent="0.25">
      <c r="J110" s="7">
        <v>101</v>
      </c>
      <c r="K110" s="16" t="str">
        <f>IFERROR(VLOOKUP($H$10&amp;$J110,'跨域判定-國科會計畫學門總表20230511'!$A:$F,'跨域判定-填報表單'!K$8,0),"")</f>
        <v>H05A8</v>
      </c>
      <c r="L110" s="9" t="str">
        <f>IFERROR(VLOOKUP($H$10&amp;$J110,'跨域判定-國科會計畫學門總表20230511'!$A:$F,'跨域判定-填報表單'!L$8,0),"")</f>
        <v>美國文學</v>
      </c>
    </row>
    <row r="111" spans="10:12" ht="16.5" x14ac:dyDescent="0.25">
      <c r="J111" s="7">
        <v>102</v>
      </c>
      <c r="K111" s="16" t="str">
        <f>IFERROR(VLOOKUP($H$10&amp;$J111,'跨域判定-國科會計畫學門總表20230511'!$A:$F,'跨域判定-填報表單'!K$8,0),"")</f>
        <v>H05A9</v>
      </c>
      <c r="L111" s="9" t="str">
        <f>IFERROR(VLOOKUP($H$10&amp;$J111,'跨域判定-國科會計畫學門總表20230511'!$A:$F,'跨域判定-填報表單'!L$8,0),"")</f>
        <v>西洋古典文學</v>
      </c>
    </row>
    <row r="112" spans="10:12" ht="16.5" x14ac:dyDescent="0.25">
      <c r="J112" s="7">
        <v>103</v>
      </c>
      <c r="K112" s="16" t="str">
        <f>IFERROR(VLOOKUP($H$10&amp;$J112,'跨域判定-國科會計畫學門總表20230511'!$A:$F,'跨域判定-填報表單'!K$8,0),"")</f>
        <v>H06</v>
      </c>
      <c r="L112" s="9" t="str">
        <f>IFERROR(VLOOKUP($H$10&amp;$J112,'跨域判定-國科會計畫學門總表20230511'!$A:$F,'跨域判定-填報表單'!L$8,0),"")</f>
        <v>歷史學</v>
      </c>
    </row>
    <row r="113" spans="10:12" ht="16.5" x14ac:dyDescent="0.25">
      <c r="J113" s="7">
        <v>104</v>
      </c>
      <c r="K113" s="16" t="str">
        <f>IFERROR(VLOOKUP($H$10&amp;$J113,'跨域判定-國科會計畫學門總表20230511'!$A:$F,'跨域判定-填報表單'!K$8,0),"")</f>
        <v>H06B1</v>
      </c>
      <c r="L113" s="9" t="str">
        <f>IFERROR(VLOOKUP($H$10&amp;$J113,'跨域判定-國科會計畫學門總表20230511'!$A:$F,'跨域判定-填報表單'!L$8,0),"")</f>
        <v>史學</v>
      </c>
    </row>
    <row r="114" spans="10:12" ht="16.5" x14ac:dyDescent="0.25">
      <c r="J114" s="7">
        <v>105</v>
      </c>
      <c r="K114" s="16" t="str">
        <f>IFERROR(VLOOKUP($H$10&amp;$J114,'跨域判定-國科會計畫學門總表20230511'!$A:$F,'跨域判定-填報表單'!K$8,0),"")</f>
        <v>H06B2</v>
      </c>
      <c r="L114" s="9" t="str">
        <f>IFERROR(VLOOKUP($H$10&amp;$J114,'跨域判定-國科會計畫學門總表20230511'!$A:$F,'跨域判定-填報表單'!L$8,0),"")</f>
        <v>中國史</v>
      </c>
    </row>
    <row r="115" spans="10:12" ht="16.5" x14ac:dyDescent="0.25">
      <c r="J115" s="7">
        <v>106</v>
      </c>
      <c r="K115" s="16" t="str">
        <f>IFERROR(VLOOKUP($H$10&amp;$J115,'跨域判定-國科會計畫學門總表20230511'!$A:$F,'跨域判定-填報表單'!K$8,0),"")</f>
        <v>H06B3</v>
      </c>
      <c r="L115" s="9" t="str">
        <f>IFERROR(VLOOKUP($H$10&amp;$J115,'跨域判定-國科會計畫學門總表20230511'!$A:$F,'跨域判定-填報表單'!L$8,0),"")</f>
        <v>台灣史</v>
      </c>
    </row>
    <row r="116" spans="10:12" ht="16.5" x14ac:dyDescent="0.25">
      <c r="J116" s="7">
        <v>107</v>
      </c>
      <c r="K116" s="16" t="str">
        <f>IFERROR(VLOOKUP($H$10&amp;$J116,'跨域判定-國科會計畫學門總表20230511'!$A:$F,'跨域判定-填報表單'!K$8,0),"")</f>
        <v>H06B4</v>
      </c>
      <c r="L116" s="9" t="str">
        <f>IFERROR(VLOOKUP($H$10&amp;$J116,'跨域判定-國科會計畫學門總表20230511'!$A:$F,'跨域判定-填報表單'!L$8,0),"")</f>
        <v>西洋史</v>
      </c>
    </row>
    <row r="117" spans="10:12" ht="16.5" x14ac:dyDescent="0.25">
      <c r="J117" s="7">
        <v>108</v>
      </c>
      <c r="K117" s="16" t="str">
        <f>IFERROR(VLOOKUP($H$10&amp;$J117,'跨域判定-國科會計畫學門總表20230511'!$A:$F,'跨域判定-填報表單'!K$8,0),"")</f>
        <v>H06B5</v>
      </c>
      <c r="L117" s="9" t="str">
        <f>IFERROR(VLOOKUP($H$10&amp;$J117,'跨域判定-國科會計畫學門總表20230511'!$A:$F,'跨域判定-填報表單'!L$8,0),"")</f>
        <v>國別史</v>
      </c>
    </row>
    <row r="118" spans="10:12" ht="16.5" x14ac:dyDescent="0.25">
      <c r="J118" s="7">
        <v>109</v>
      </c>
      <c r="K118" s="16" t="str">
        <f>IFERROR(VLOOKUP($H$10&amp;$J118,'跨域判定-國科會計畫學門總表20230511'!$A:$F,'跨域判定-填報表單'!K$8,0),"")</f>
        <v>H06B6</v>
      </c>
      <c r="L118" s="9" t="str">
        <f>IFERROR(VLOOKUP($H$10&amp;$J118,'跨域判定-國科會計畫學門總表20230511'!$A:$F,'跨域判定-填報表單'!L$8,0),"")</f>
        <v>區域史</v>
      </c>
    </row>
    <row r="119" spans="10:12" ht="16.5" x14ac:dyDescent="0.25">
      <c r="J119" s="7">
        <v>110</v>
      </c>
      <c r="K119" s="16" t="str">
        <f>IFERROR(VLOOKUP($H$10&amp;$J119,'跨域判定-國科會計畫學門總表20230511'!$A:$F,'跨域判定-填報表單'!K$8,0),"")</f>
        <v>H06B7</v>
      </c>
      <c r="L119" s="9" t="str">
        <f>IFERROR(VLOOKUP($H$10&amp;$J119,'跨域判定-國科會計畫學門總表20230511'!$A:$F,'跨域判定-填報表單'!L$8,0),"")</f>
        <v>世界史</v>
      </c>
    </row>
    <row r="120" spans="10:12" ht="16.5" x14ac:dyDescent="0.25">
      <c r="J120" s="7">
        <v>111</v>
      </c>
      <c r="K120" s="16" t="str">
        <f>IFERROR(VLOOKUP($H$10&amp;$J120,'跨域判定-國科會計畫學門總表20230511'!$A:$F,'跨域判定-填報表單'!K$8,0),"")</f>
        <v>H08</v>
      </c>
      <c r="L120" s="9" t="str">
        <f>IFERROR(VLOOKUP($H$10&amp;$J120,'跨域判定-國科會計畫學門總表20230511'!$A:$F,'跨域判定-填報表單'!L$8,0),"")</f>
        <v>哲學</v>
      </c>
    </row>
    <row r="121" spans="10:12" ht="16.5" x14ac:dyDescent="0.25">
      <c r="J121" s="7">
        <v>112</v>
      </c>
      <c r="K121" s="16" t="str">
        <f>IFERROR(VLOOKUP($H$10&amp;$J121,'跨域判定-國科會計畫學門總表20230511'!$A:$F,'跨域判定-填報表單'!K$8,0),"")</f>
        <v>H0828</v>
      </c>
      <c r="L121" s="9" t="str">
        <f>IFERROR(VLOOKUP($H$10&amp;$J121,'跨域判定-國科會計畫學門總表20230511'!$A:$F,'跨域判定-填報表單'!L$8,0),"")</f>
        <v>哲學與其他學門之科際整合性研究</v>
      </c>
    </row>
    <row r="122" spans="10:12" ht="16.5" x14ac:dyDescent="0.25">
      <c r="J122" s="7">
        <v>113</v>
      </c>
      <c r="K122" s="16" t="str">
        <f>IFERROR(VLOOKUP($H$10&amp;$J122,'跨域判定-國科會計畫學門總表20230511'!$A:$F,'跨域判定-填報表單'!K$8,0),"")</f>
        <v>H08A1</v>
      </c>
      <c r="L122" s="9" t="str">
        <f>IFERROR(VLOOKUP($H$10&amp;$J122,'跨域判定-國科會計畫學門總表20230511'!$A:$F,'跨域判定-填報表單'!L$8,0),"")</f>
        <v>哲學總論</v>
      </c>
    </row>
    <row r="123" spans="10:12" ht="16.5" x14ac:dyDescent="0.25">
      <c r="J123" s="7">
        <v>114</v>
      </c>
      <c r="K123" s="16" t="str">
        <f>IFERROR(VLOOKUP($H$10&amp;$J123,'跨域判定-國科會計畫學門總表20230511'!$A:$F,'跨域判定-填報表單'!K$8,0),"")</f>
        <v>H08A2</v>
      </c>
      <c r="L123" s="9" t="str">
        <f>IFERROR(VLOOKUP($H$10&amp;$J123,'跨域判定-國科會計畫學門總表20230511'!$A:$F,'跨域判定-填報表單'!L$8,0),"")</f>
        <v>理則學(邏輯)</v>
      </c>
    </row>
    <row r="124" spans="10:12" ht="16.5" x14ac:dyDescent="0.25">
      <c r="J124" s="7">
        <v>115</v>
      </c>
      <c r="K124" s="16" t="str">
        <f>IFERROR(VLOOKUP($H$10&amp;$J124,'跨域判定-國科會計畫學門總表20230511'!$A:$F,'跨域判定-填報表單'!K$8,0),"")</f>
        <v>H08A3</v>
      </c>
      <c r="L124" s="9" t="str">
        <f>IFERROR(VLOOKUP($H$10&amp;$J124,'跨域判定-國科會計畫學門總表20230511'!$A:$F,'跨域判定-填報表單'!L$8,0),"")</f>
        <v>科學哲學與方法論</v>
      </c>
    </row>
    <row r="125" spans="10:12" ht="16.5" x14ac:dyDescent="0.25">
      <c r="J125" s="7">
        <v>116</v>
      </c>
      <c r="K125" s="16" t="str">
        <f>IFERROR(VLOOKUP($H$10&amp;$J125,'跨域判定-國科會計畫學門總表20230511'!$A:$F,'跨域判定-填報表單'!K$8,0),"")</f>
        <v>H08A4</v>
      </c>
      <c r="L125" s="9" t="str">
        <f>IFERROR(VLOOKUP($H$10&amp;$J125,'跨域判定-國科會計畫學門總表20230511'!$A:$F,'跨域判定-填報表單'!L$8,0),"")</f>
        <v>知識論</v>
      </c>
    </row>
    <row r="126" spans="10:12" ht="16.5" x14ac:dyDescent="0.25">
      <c r="J126" s="7">
        <v>117</v>
      </c>
      <c r="K126" s="16" t="str">
        <f>IFERROR(VLOOKUP($H$10&amp;$J126,'跨域判定-國科會計畫學門總表20230511'!$A:$F,'跨域判定-填報表單'!K$8,0),"")</f>
        <v>H08A5</v>
      </c>
      <c r="L126" s="9" t="str">
        <f>IFERROR(VLOOKUP($H$10&amp;$J126,'跨域判定-國科會計畫學門總表20230511'!$A:$F,'跨域判定-填報表單'!L$8,0),"")</f>
        <v>形上學</v>
      </c>
    </row>
    <row r="127" spans="10:12" ht="16.5" x14ac:dyDescent="0.25">
      <c r="J127" s="7">
        <v>118</v>
      </c>
      <c r="K127" s="16" t="str">
        <f>IFERROR(VLOOKUP($H$10&amp;$J127,'跨域判定-國科會計畫學門總表20230511'!$A:$F,'跨域判定-填報表單'!K$8,0),"")</f>
        <v>H08A6</v>
      </c>
      <c r="L127" s="9" t="str">
        <f>IFERROR(VLOOKUP($H$10&amp;$J127,'跨域判定-國科會計畫學門總表20230511'!$A:$F,'跨域判定-填報表單'!L$8,0),"")</f>
        <v>倫理學或道德哲學</v>
      </c>
    </row>
    <row r="128" spans="10:12" ht="16.5" x14ac:dyDescent="0.25">
      <c r="J128" s="7">
        <v>119</v>
      </c>
      <c r="K128" s="16" t="str">
        <f>IFERROR(VLOOKUP($H$10&amp;$J128,'跨域判定-國科會計畫學門總表20230511'!$A:$F,'跨域判定-填報表單'!K$8,0),"")</f>
        <v>H08A7</v>
      </c>
      <c r="L128" s="9" t="str">
        <f>IFERROR(VLOOKUP($H$10&amp;$J128,'跨域判定-國科會計畫學門總表20230511'!$A:$F,'跨域判定-填報表單'!L$8,0),"")</f>
        <v>美學與藝術哲學</v>
      </c>
    </row>
    <row r="129" spans="10:12" ht="16.5" x14ac:dyDescent="0.25">
      <c r="J129" s="7">
        <v>120</v>
      </c>
      <c r="K129" s="16" t="str">
        <f>IFERROR(VLOOKUP($H$10&amp;$J129,'跨域判定-國科會計畫學門總表20230511'!$A:$F,'跨域判定-填報表單'!K$8,0),"")</f>
        <v>H08A8</v>
      </c>
      <c r="L129" s="9" t="str">
        <f>IFERROR(VLOOKUP($H$10&amp;$J129,'跨域判定-國科會計畫學門總表20230511'!$A:$F,'跨域判定-填報表單'!L$8,0),"")</f>
        <v>價值哲學</v>
      </c>
    </row>
    <row r="130" spans="10:12" ht="16.5" x14ac:dyDescent="0.25">
      <c r="J130" s="7">
        <v>121</v>
      </c>
      <c r="K130" s="16" t="str">
        <f>IFERROR(VLOOKUP($H$10&amp;$J130,'跨域判定-國科會計畫學門總表20230511'!$A:$F,'跨域判定-填報表單'!K$8,0),"")</f>
        <v>H08A9</v>
      </c>
      <c r="L130" s="9" t="str">
        <f>IFERROR(VLOOKUP($H$10&amp;$J130,'跨域判定-國科會計畫學門總表20230511'!$A:$F,'跨域判定-填報表單'!L$8,0),"")</f>
        <v>經濟哲學</v>
      </c>
    </row>
    <row r="131" spans="10:12" ht="16.5" x14ac:dyDescent="0.25">
      <c r="J131" s="7">
        <v>122</v>
      </c>
      <c r="K131" s="16" t="str">
        <f>IFERROR(VLOOKUP($H$10&amp;$J131,'跨域判定-國科會計畫學門總表20230511'!$A:$F,'跨域判定-填報表單'!K$8,0),"")</f>
        <v>H08B0</v>
      </c>
      <c r="L131" s="9" t="str">
        <f>IFERROR(VLOOKUP($H$10&amp;$J131,'跨域判定-國科會計畫學門總表20230511'!$A:$F,'跨域判定-填報表單'!L$8,0),"")</f>
        <v>法律哲學</v>
      </c>
    </row>
    <row r="132" spans="10:12" ht="16.5" x14ac:dyDescent="0.25">
      <c r="J132" s="7">
        <v>123</v>
      </c>
      <c r="K132" s="16" t="str">
        <f>IFERROR(VLOOKUP($H$10&amp;$J132,'跨域判定-國科會計畫學門總表20230511'!$A:$F,'跨域判定-填報表單'!K$8,0),"")</f>
        <v>H08B1</v>
      </c>
      <c r="L132" s="9" t="str">
        <f>IFERROR(VLOOKUP($H$10&amp;$J132,'跨域判定-國科會計畫學門總表20230511'!$A:$F,'跨域判定-填報表單'!L$8,0),"")</f>
        <v>社會政治哲學</v>
      </c>
    </row>
    <row r="133" spans="10:12" ht="16.5" x14ac:dyDescent="0.25">
      <c r="J133" s="7">
        <v>124</v>
      </c>
      <c r="K133" s="16" t="str">
        <f>IFERROR(VLOOKUP($H$10&amp;$J133,'跨域判定-國科會計畫學門總表20230511'!$A:$F,'跨域判定-填報表單'!K$8,0),"")</f>
        <v>H08B3</v>
      </c>
      <c r="L133" s="9" t="str">
        <f>IFERROR(VLOOKUP($H$10&amp;$J133,'跨域判定-國科會計畫學門總表20230511'!$A:$F,'跨域判定-填報表單'!L$8,0),"")</f>
        <v>歷史哲學</v>
      </c>
    </row>
    <row r="134" spans="10:12" ht="16.5" x14ac:dyDescent="0.25">
      <c r="J134" s="7">
        <v>125</v>
      </c>
      <c r="K134" s="16" t="str">
        <f>IFERROR(VLOOKUP($H$10&amp;$J134,'跨域判定-國科會計畫學門總表20230511'!$A:$F,'跨域判定-填報表單'!K$8,0),"")</f>
        <v>H08B4</v>
      </c>
      <c r="L134" s="9" t="str">
        <f>IFERROR(VLOOKUP($H$10&amp;$J134,'跨域判定-國科會計畫學門總表20230511'!$A:$F,'跨域判定-填報表單'!L$8,0),"")</f>
        <v>語言哲學</v>
      </c>
    </row>
    <row r="135" spans="10:12" ht="16.5" x14ac:dyDescent="0.25">
      <c r="J135" s="7">
        <v>126</v>
      </c>
      <c r="K135" s="16" t="str">
        <f>IFERROR(VLOOKUP($H$10&amp;$J135,'跨域判定-國科會計畫學門總表20230511'!$A:$F,'跨域判定-填報表單'!K$8,0),"")</f>
        <v>H08B5</v>
      </c>
      <c r="L135" s="9" t="str">
        <f>IFERROR(VLOOKUP($H$10&amp;$J135,'跨域判定-國科會計畫學門總表20230511'!$A:$F,'跨域判定-填報表單'!L$8,0),"")</f>
        <v>心靈哲學</v>
      </c>
    </row>
    <row r="136" spans="10:12" ht="16.5" x14ac:dyDescent="0.25">
      <c r="J136" s="7">
        <v>127</v>
      </c>
      <c r="K136" s="16" t="str">
        <f>IFERROR(VLOOKUP($H$10&amp;$J136,'跨域判定-國科會計畫學門總表20230511'!$A:$F,'跨域判定-填報表單'!K$8,0),"")</f>
        <v>H08B6</v>
      </c>
      <c r="L136" s="9" t="str">
        <f>IFERROR(VLOOKUP($H$10&amp;$J136,'跨域判定-國科會計畫學門總表20230511'!$A:$F,'跨域判定-填報表單'!L$8,0),"")</f>
        <v>哲學人類學</v>
      </c>
    </row>
    <row r="137" spans="10:12" ht="16.5" x14ac:dyDescent="0.25">
      <c r="J137" s="7">
        <v>128</v>
      </c>
      <c r="K137" s="16" t="str">
        <f>IFERROR(VLOOKUP($H$10&amp;$J137,'跨域判定-國科會計畫學門總表20230511'!$A:$F,'跨域判定-填報表單'!K$8,0),"")</f>
        <v>H08B7</v>
      </c>
      <c r="L137" s="9" t="str">
        <f>IFERROR(VLOOKUP($H$10&amp;$J137,'跨域判定-國科會計畫學門總表20230511'!$A:$F,'跨域判定-填報表單'!L$8,0),"")</f>
        <v>教育哲學</v>
      </c>
    </row>
    <row r="138" spans="10:12" ht="16.5" x14ac:dyDescent="0.25">
      <c r="J138" s="7">
        <v>129</v>
      </c>
      <c r="K138" s="16" t="str">
        <f>IFERROR(VLOOKUP($H$10&amp;$J138,'跨域判定-國科會計畫學門總表20230511'!$A:$F,'跨域判定-填報表單'!K$8,0),"")</f>
        <v>H08B8</v>
      </c>
      <c r="L138" s="9" t="str">
        <f>IFERROR(VLOOKUP($H$10&amp;$J138,'跨域判定-國科會計畫學門總表20230511'!$A:$F,'跨域判定-填報表單'!L$8,0),"")</f>
        <v>文化哲學</v>
      </c>
    </row>
    <row r="139" spans="10:12" ht="16.5" x14ac:dyDescent="0.25">
      <c r="J139" s="7">
        <v>130</v>
      </c>
      <c r="K139" s="16" t="str">
        <f>IFERROR(VLOOKUP($H$10&amp;$J139,'跨域判定-國科會計畫學門總表20230511'!$A:$F,'跨域判定-填報表單'!K$8,0),"")</f>
        <v>H08B9</v>
      </c>
      <c r="L139" s="9" t="str">
        <f>IFERROR(VLOOKUP($H$10&amp;$J139,'跨域判定-國科會計畫學門總表20230511'!$A:$F,'跨域判定-填報表單'!L$8,0),"")</f>
        <v>應用哲學</v>
      </c>
    </row>
    <row r="140" spans="10:12" ht="16.5" x14ac:dyDescent="0.25">
      <c r="J140" s="7">
        <v>131</v>
      </c>
      <c r="K140" s="16" t="str">
        <f>IFERROR(VLOOKUP($H$10&amp;$J140,'跨域判定-國科會計畫學門總表20230511'!$A:$F,'跨域判定-填報表單'!K$8,0),"")</f>
        <v>H08C0</v>
      </c>
      <c r="L140" s="9" t="str">
        <f>IFERROR(VLOOKUP($H$10&amp;$J140,'跨域判定-國科會計畫學門總表20230511'!$A:$F,'跨域判定-填報表單'!L$8,0),"")</f>
        <v>中國哲學史</v>
      </c>
    </row>
    <row r="141" spans="10:12" ht="16.5" x14ac:dyDescent="0.25">
      <c r="J141" s="7">
        <v>132</v>
      </c>
      <c r="K141" s="16" t="str">
        <f>IFERROR(VLOOKUP($H$10&amp;$J141,'跨域判定-國科會計畫學門總表20230511'!$A:$F,'跨域判定-填報表單'!K$8,0),"")</f>
        <v>H08C1</v>
      </c>
      <c r="L141" s="9" t="str">
        <f>IFERROR(VLOOKUP($H$10&amp;$J141,'跨域判定-國科會計畫學門總表20230511'!$A:$F,'跨域判定-填報表單'!L$8,0),"")</f>
        <v>西洋哲學史</v>
      </c>
    </row>
    <row r="142" spans="10:12" ht="16.5" x14ac:dyDescent="0.25">
      <c r="J142" s="7">
        <v>133</v>
      </c>
      <c r="K142" s="16" t="str">
        <f>IFERROR(VLOOKUP($H$10&amp;$J142,'跨域判定-國科會計畫學門總表20230511'!$A:$F,'跨域判定-填報表單'!K$8,0),"")</f>
        <v>H08C2</v>
      </c>
      <c r="L142" s="9" t="str">
        <f>IFERROR(VLOOKUP($H$10&amp;$J142,'跨域判定-國科會計畫學門總表20230511'!$A:$F,'跨域判定-填報表單'!L$8,0),"")</f>
        <v>印度哲學總論</v>
      </c>
    </row>
    <row r="143" spans="10:12" ht="16.5" x14ac:dyDescent="0.25">
      <c r="J143" s="7">
        <v>134</v>
      </c>
      <c r="K143" s="16" t="str">
        <f>IFERROR(VLOOKUP($H$10&amp;$J143,'跨域判定-國科會計畫學門總表20230511'!$A:$F,'跨域判定-填報表單'!K$8,0),"")</f>
        <v>H08C3</v>
      </c>
      <c r="L143" s="9" t="str">
        <f>IFERROR(VLOOKUP($H$10&amp;$J143,'跨域判定-國科會計畫學門總表20230511'!$A:$F,'跨域判定-填報表單'!L$8,0),"")</f>
        <v>各地區各國哲學</v>
      </c>
    </row>
    <row r="144" spans="10:12" ht="16.5" x14ac:dyDescent="0.25">
      <c r="J144" s="7">
        <v>135</v>
      </c>
      <c r="K144" s="16" t="str">
        <f>IFERROR(VLOOKUP($H$10&amp;$J144,'跨域判定-國科會計畫學門總表20230511'!$A:$F,'跨域判定-填報表單'!K$8,0),"")</f>
        <v>H08C4</v>
      </c>
      <c r="L144" s="9" t="str">
        <f>IFERROR(VLOOKUP($H$10&amp;$J144,'跨域判定-國科會計畫學門總表20230511'!$A:$F,'跨域判定-填報表單'!L$8,0),"")</f>
        <v>比較哲學</v>
      </c>
    </row>
    <row r="145" spans="10:12" ht="16.5" x14ac:dyDescent="0.25">
      <c r="J145" s="7">
        <v>136</v>
      </c>
      <c r="K145" s="16" t="str">
        <f>IFERROR(VLOOKUP($H$10&amp;$J145,'跨域判定-國科會計畫學門總表20230511'!$A:$F,'跨域判定-填報表單'!K$8,0),"")</f>
        <v>H08C5</v>
      </c>
      <c r="L145" s="9" t="str">
        <f>IFERROR(VLOOKUP($H$10&amp;$J145,'跨域判定-國科會計畫學門總表20230511'!$A:$F,'跨域判定-填報表單'!L$8,0),"")</f>
        <v>自然哲學(宇宙論)</v>
      </c>
    </row>
    <row r="146" spans="10:12" ht="16.5" x14ac:dyDescent="0.25">
      <c r="J146" s="7">
        <v>137</v>
      </c>
      <c r="K146" s="16" t="str">
        <f>IFERROR(VLOOKUP($H$10&amp;$J146,'跨域判定-國科會計畫學門總表20230511'!$A:$F,'跨域判定-填報表單'!K$8,0),"")</f>
        <v>H08D0</v>
      </c>
      <c r="L146" s="9" t="str">
        <f>IFERROR(VLOOKUP($H$10&amp;$J146,'跨域判定-國科會計畫學門總表20230511'!$A:$F,'跨域判定-填報表單'!L$8,0),"")</f>
        <v>宗教哲學及宗教研究</v>
      </c>
    </row>
    <row r="147" spans="10:12" ht="16.5" x14ac:dyDescent="0.25">
      <c r="J147" s="7">
        <v>138</v>
      </c>
      <c r="K147" s="16" t="str">
        <f>IFERROR(VLOOKUP($H$10&amp;$J147,'跨域判定-國科會計畫學門總表20230511'!$A:$F,'跨域判定-填報表單'!K$8,0),"")</f>
        <v>H09</v>
      </c>
      <c r="L147" s="9" t="str">
        <f>IFERROR(VLOOKUP($H$10&amp;$J147,'跨域判定-國科會計畫學門總表20230511'!$A:$F,'跨域判定-填報表單'!L$8,0),"")</f>
        <v>人類學及族群研究</v>
      </c>
    </row>
    <row r="148" spans="10:12" ht="16.5" x14ac:dyDescent="0.25">
      <c r="J148" s="7">
        <v>139</v>
      </c>
      <c r="K148" s="16" t="str">
        <f>IFERROR(VLOOKUP($H$10&amp;$J148,'跨域判定-國科會計畫學門總表20230511'!$A:$F,'跨域判定-填報表單'!K$8,0),"")</f>
        <v>H09A1</v>
      </c>
      <c r="L148" s="9" t="str">
        <f>IFERROR(VLOOKUP($H$10&amp;$J148,'跨域判定-國科會計畫學門總表20230511'!$A:$F,'跨域判定-填報表單'!L$8,0),"")</f>
        <v>文化人類學</v>
      </c>
    </row>
    <row r="149" spans="10:12" ht="16.5" x14ac:dyDescent="0.25">
      <c r="J149" s="7">
        <v>140</v>
      </c>
      <c r="K149" s="16" t="str">
        <f>IFERROR(VLOOKUP($H$10&amp;$J149,'跨域判定-國科會計畫學門總表20230511'!$A:$F,'跨域判定-填報表單'!K$8,0),"")</f>
        <v>H09A2</v>
      </c>
      <c r="L149" s="9" t="str">
        <f>IFERROR(VLOOKUP($H$10&amp;$J149,'跨域判定-國科會計畫學門總表20230511'!$A:$F,'跨域判定-填報表單'!L$8,0),"")</f>
        <v>體質人類學</v>
      </c>
    </row>
    <row r="150" spans="10:12" ht="16.5" x14ac:dyDescent="0.25">
      <c r="J150" s="7">
        <v>141</v>
      </c>
      <c r="K150" s="16" t="str">
        <f>IFERROR(VLOOKUP($H$10&amp;$J150,'跨域判定-國科會計畫學門總表20230511'!$A:$F,'跨域判定-填報表單'!K$8,0),"")</f>
        <v>H09A3</v>
      </c>
      <c r="L150" s="9" t="str">
        <f>IFERROR(VLOOKUP($H$10&amp;$J150,'跨域判定-國科會計畫學門總表20230511'!$A:$F,'跨域判定-填報表單'!L$8,0),"")</f>
        <v>語言人類學</v>
      </c>
    </row>
    <row r="151" spans="10:12" ht="16.5" x14ac:dyDescent="0.25">
      <c r="J151" s="7">
        <v>142</v>
      </c>
      <c r="K151" s="16" t="str">
        <f>IFERROR(VLOOKUP($H$10&amp;$J151,'跨域判定-國科會計畫學門總表20230511'!$A:$F,'跨域判定-填報表單'!K$8,0),"")</f>
        <v>H09A4</v>
      </c>
      <c r="L151" s="9" t="str">
        <f>IFERROR(VLOOKUP($H$10&amp;$J151,'跨域判定-國科會計畫學門總表20230511'!$A:$F,'跨域判定-填報表單'!L$8,0),"")</f>
        <v>考古學</v>
      </c>
    </row>
    <row r="152" spans="10:12" ht="16.5" x14ac:dyDescent="0.25">
      <c r="J152" s="7">
        <v>143</v>
      </c>
      <c r="K152" s="16" t="str">
        <f>IFERROR(VLOOKUP($H$10&amp;$J152,'跨域判定-國科會計畫學門總表20230511'!$A:$F,'跨域判定-填報表單'!K$8,0),"")</f>
        <v>H09A5</v>
      </c>
      <c r="L152" s="9" t="str">
        <f>IFERROR(VLOOKUP($H$10&amp;$J152,'跨域判定-國科會計畫學門總表20230511'!$A:$F,'跨域判定-填報表單'!L$8,0),"")</f>
        <v>人類學區域研究</v>
      </c>
    </row>
    <row r="153" spans="10:12" ht="16.5" x14ac:dyDescent="0.25">
      <c r="J153" s="7">
        <v>144</v>
      </c>
      <c r="K153" s="16" t="str">
        <f>IFERROR(VLOOKUP($H$10&amp;$J153,'跨域判定-國科會計畫學門總表20230511'!$A:$F,'跨域判定-填報表單'!K$8,0),"")</f>
        <v>H09A6</v>
      </c>
      <c r="L153" s="9" t="str">
        <f>IFERROR(VLOOKUP($H$10&amp;$J153,'跨域判定-國科會計畫學門總表20230511'!$A:$F,'跨域判定-填報表單'!L$8,0),"")</f>
        <v>信仰與儀式研究</v>
      </c>
    </row>
    <row r="154" spans="10:12" ht="16.5" x14ac:dyDescent="0.25">
      <c r="J154" s="7">
        <v>145</v>
      </c>
      <c r="K154" s="16" t="str">
        <f>IFERROR(VLOOKUP($H$10&amp;$J154,'跨域判定-國科會計畫學門總表20230511'!$A:$F,'跨域判定-填報表單'!K$8,0),"")</f>
        <v>H09A7</v>
      </c>
      <c r="L154" s="9" t="str">
        <f>IFERROR(VLOOKUP($H$10&amp;$J154,'跨域判定-國科會計畫學門總表20230511'!$A:$F,'跨域判定-填報表單'!L$8,0),"")</f>
        <v>原住民研究</v>
      </c>
    </row>
    <row r="155" spans="10:12" ht="16.5" x14ac:dyDescent="0.25">
      <c r="J155" s="7">
        <v>146</v>
      </c>
      <c r="K155" s="16" t="str">
        <f>IFERROR(VLOOKUP($H$10&amp;$J155,'跨域判定-國科會計畫學門總表20230511'!$A:$F,'跨域判定-填報表單'!K$8,0),"")</f>
        <v>H09A8</v>
      </c>
      <c r="L155" s="9" t="str">
        <f>IFERROR(VLOOKUP($H$10&amp;$J155,'跨域判定-國科會計畫學門總表20230511'!$A:$F,'跨域判定-填報表單'!L$8,0),"")</f>
        <v>客家研究</v>
      </c>
    </row>
    <row r="156" spans="10:12" ht="16.5" x14ac:dyDescent="0.25">
      <c r="J156" s="7">
        <v>147</v>
      </c>
      <c r="K156" s="16" t="str">
        <f>IFERROR(VLOOKUP($H$10&amp;$J156,'跨域判定-國科會計畫學門總表20230511'!$A:$F,'跨域判定-填報表單'!K$8,0),"")</f>
        <v>H09A9</v>
      </c>
      <c r="L156" s="9" t="str">
        <f>IFERROR(VLOOKUP($H$10&amp;$J156,'跨域判定-國科會計畫學門總表20230511'!$A:$F,'跨域判定-填報表單'!L$8,0),"")</f>
        <v>族群研究</v>
      </c>
    </row>
    <row r="157" spans="10:12" ht="16.5" x14ac:dyDescent="0.25">
      <c r="J157" s="7">
        <v>148</v>
      </c>
      <c r="K157" s="16" t="str">
        <f>IFERROR(VLOOKUP($H$10&amp;$J157,'跨域判定-國科會計畫學門總表20230511'!$A:$F,'跨域判定-填報表單'!K$8,0),"")</f>
        <v>H09B0</v>
      </c>
      <c r="L157" s="9" t="str">
        <f>IFERROR(VLOOKUP($H$10&amp;$J157,'跨域判定-國科會計畫學門總表20230511'!$A:$F,'跨域判定-填報表單'!L$8,0),"")</f>
        <v>博物館與文化資產研究</v>
      </c>
    </row>
    <row r="158" spans="10:12" ht="16.5" x14ac:dyDescent="0.25">
      <c r="J158" s="7">
        <v>149</v>
      </c>
      <c r="K158" s="16" t="str">
        <f>IFERROR(VLOOKUP($H$10&amp;$J158,'跨域判定-國科會計畫學門總表20230511'!$A:$F,'跨域判定-填報表單'!K$8,0),"")</f>
        <v>H09B1</v>
      </c>
      <c r="L158" s="9" t="str">
        <f>IFERROR(VLOOKUP($H$10&amp;$J158,'跨域判定-國科會計畫學門總表20230511'!$A:$F,'跨域判定-填報表單'!L$8,0),"")</f>
        <v>文化研究</v>
      </c>
    </row>
    <row r="159" spans="10:12" ht="16.5" x14ac:dyDescent="0.25">
      <c r="J159" s="7">
        <v>150</v>
      </c>
      <c r="K159" s="16" t="str">
        <f>IFERROR(VLOOKUP($H$10&amp;$J159,'跨域判定-國科會計畫學門總表20230511'!$A:$F,'跨域判定-填報表單'!K$8,0),"")</f>
        <v>H11</v>
      </c>
      <c r="L159" s="9" t="str">
        <f>IFERROR(VLOOKUP($H$10&amp;$J159,'跨域判定-國科會計畫學門總表20230511'!$A:$F,'跨域判定-填報表單'!L$8,0),"")</f>
        <v>教育學</v>
      </c>
    </row>
    <row r="160" spans="10:12" ht="16.5" x14ac:dyDescent="0.25">
      <c r="J160" s="7">
        <v>151</v>
      </c>
      <c r="K160" s="16" t="str">
        <f>IFERROR(VLOOKUP($H$10&amp;$J160,'跨域判定-國科會計畫學門總表20230511'!$A:$F,'跨域判定-填報表單'!K$8,0),"")</f>
        <v>H11A1</v>
      </c>
      <c r="L160" s="9" t="str">
        <f>IFERROR(VLOOKUP($H$10&amp;$J160,'跨域判定-國科會計畫學門總表20230511'!$A:$F,'跨域判定-填報表單'!L$8,0),"")</f>
        <v>教育學理論基礎</v>
      </c>
    </row>
    <row r="161" spans="10:12" ht="16.5" x14ac:dyDescent="0.25">
      <c r="J161" s="7">
        <v>152</v>
      </c>
      <c r="K161" s="16" t="str">
        <f>IFERROR(VLOOKUP($H$10&amp;$J161,'跨域判定-國科會計畫學門總表20230511'!$A:$F,'跨域判定-填報表單'!K$8,0),"")</f>
        <v>H11A2</v>
      </c>
      <c r="L161" s="9" t="str">
        <f>IFERROR(VLOOKUP($H$10&amp;$J161,'跨域判定-國科會計畫學門總表20230511'!$A:$F,'跨域判定-填報表單'!L$8,0),"")</f>
        <v>教育學方法論</v>
      </c>
    </row>
    <row r="162" spans="10:12" ht="16.5" x14ac:dyDescent="0.25">
      <c r="J162" s="7">
        <v>153</v>
      </c>
      <c r="K162" s="16" t="str">
        <f>IFERROR(VLOOKUP($H$10&amp;$J162,'跨域判定-國科會計畫學門總表20230511'!$A:$F,'跨域判定-填報表單'!K$8,0),"")</f>
        <v>H11A3</v>
      </c>
      <c r="L162" s="9" t="str">
        <f>IFERROR(VLOOKUP($H$10&amp;$J162,'跨域判定-國科會計畫學門總表20230511'!$A:$F,'跨域判定-填報表單'!L$8,0),"")</f>
        <v>教育史</v>
      </c>
    </row>
    <row r="163" spans="10:12" ht="16.5" x14ac:dyDescent="0.25">
      <c r="J163" s="7">
        <v>154</v>
      </c>
      <c r="K163" s="16" t="str">
        <f>IFERROR(VLOOKUP($H$10&amp;$J163,'跨域判定-國科會計畫學門總表20230511'!$A:$F,'跨域判定-填報表單'!K$8,0),"")</f>
        <v>H11A4</v>
      </c>
      <c r="L163" s="9" t="str">
        <f>IFERROR(VLOOKUP($H$10&amp;$J163,'跨域判定-國科會計畫學門總表20230511'!$A:$F,'跨域判定-填報表單'!L$8,0),"")</f>
        <v>我國教育制度</v>
      </c>
    </row>
    <row r="164" spans="10:12" ht="16.5" x14ac:dyDescent="0.25">
      <c r="J164" s="7">
        <v>155</v>
      </c>
      <c r="K164" s="16" t="str">
        <f>IFERROR(VLOOKUP($H$10&amp;$J164,'跨域判定-國科會計畫學門總表20230511'!$A:$F,'跨域判定-填報表單'!K$8,0),"")</f>
        <v>H11A5</v>
      </c>
      <c r="L164" s="9" t="str">
        <f>IFERROR(VLOOKUP($H$10&amp;$J164,'跨域判定-國科會計畫學門總表20230511'!$A:$F,'跨域判定-填報表單'!L$8,0),"")</f>
        <v>比較教育</v>
      </c>
    </row>
    <row r="165" spans="10:12" ht="16.5" x14ac:dyDescent="0.25">
      <c r="J165" s="7">
        <v>156</v>
      </c>
      <c r="K165" s="16" t="str">
        <f>IFERROR(VLOOKUP($H$10&amp;$J165,'跨域判定-國科會計畫學門總表20230511'!$A:$F,'跨域判定-填報表單'!K$8,0),"")</f>
        <v>H11A6</v>
      </c>
      <c r="L165" s="9" t="str">
        <f>IFERROR(VLOOKUP($H$10&amp;$J165,'跨域判定-國科會計畫學門總表20230511'!$A:$F,'跨域判定-填報表單'!L$8,0),"")</f>
        <v>教育行政</v>
      </c>
    </row>
    <row r="166" spans="10:12" ht="16.5" x14ac:dyDescent="0.25">
      <c r="J166" s="7">
        <v>157</v>
      </c>
      <c r="K166" s="16" t="str">
        <f>IFERROR(VLOOKUP($H$10&amp;$J166,'跨域判定-國科會計畫學門總表20230511'!$A:$F,'跨域判定-填報表單'!K$8,0),"")</f>
        <v>H11A7</v>
      </c>
      <c r="L166" s="9" t="str">
        <f>IFERROR(VLOOKUP($H$10&amp;$J166,'跨域判定-國科會計畫學門總表20230511'!$A:$F,'跨域判定-填報表單'!L$8,0),"")</f>
        <v>社會教育</v>
      </c>
    </row>
    <row r="167" spans="10:12" ht="16.5" x14ac:dyDescent="0.25">
      <c r="J167" s="7">
        <v>158</v>
      </c>
      <c r="K167" s="16" t="str">
        <f>IFERROR(VLOOKUP($H$10&amp;$J167,'跨域判定-國科會計畫學門總表20230511'!$A:$F,'跨域判定-填報表單'!K$8,0),"")</f>
        <v>H11A8</v>
      </c>
      <c r="L167" s="9" t="str">
        <f>IFERROR(VLOOKUP($H$10&amp;$J167,'跨域判定-國科會計畫學門總表20230511'!$A:$F,'跨域判定-填報表單'!L$8,0),"")</f>
        <v>特殊教育</v>
      </c>
    </row>
    <row r="168" spans="10:12" ht="16.5" x14ac:dyDescent="0.25">
      <c r="J168" s="7">
        <v>159</v>
      </c>
      <c r="K168" s="16" t="str">
        <f>IFERROR(VLOOKUP($H$10&amp;$J168,'跨域判定-國科會計畫學門總表20230511'!$A:$F,'跨域判定-填報表單'!K$8,0),"")</f>
        <v>H11A9</v>
      </c>
      <c r="L168" s="9" t="str">
        <f>IFERROR(VLOOKUP($H$10&amp;$J168,'跨域判定-國科會計畫學門總表20230511'!$A:$F,'跨域判定-填報表單'!L$8,0),"")</f>
        <v>課程與教學</v>
      </c>
    </row>
    <row r="169" spans="10:12" ht="16.5" x14ac:dyDescent="0.25">
      <c r="J169" s="7">
        <v>160</v>
      </c>
      <c r="K169" s="16" t="str">
        <f>IFERROR(VLOOKUP($H$10&amp;$J169,'跨域判定-國科會計畫學門總表20230511'!$A:$F,'跨域判定-填報表單'!K$8,0),"")</f>
        <v>H11B1</v>
      </c>
      <c r="L169" s="9" t="str">
        <f>IFERROR(VLOOKUP($H$10&amp;$J169,'跨域判定-國科會計畫學門總表20230511'!$A:$F,'跨域判定-填報表單'!L$8,0),"")</f>
        <v>教育有關專門領域</v>
      </c>
    </row>
    <row r="170" spans="10:12" ht="16.5" x14ac:dyDescent="0.25">
      <c r="J170" s="7">
        <v>161</v>
      </c>
      <c r="K170" s="16" t="str">
        <f>IFERROR(VLOOKUP($H$10&amp;$J170,'跨域判定-國科會計畫學門總表20230511'!$A:$F,'跨域判定-填報表單'!K$8,0),"")</f>
        <v>H11C0</v>
      </c>
      <c r="L170" s="9" t="str">
        <f>IFERROR(VLOOKUP($H$10&amp;$J170,'跨域判定-國科會計畫學門總表20230511'!$A:$F,'跨域判定-填報表單'!L$8,0),"")</f>
        <v>幼兒教育</v>
      </c>
    </row>
    <row r="171" spans="10:12" ht="16.5" x14ac:dyDescent="0.25">
      <c r="J171" s="7">
        <v>162</v>
      </c>
      <c r="K171" s="16" t="str">
        <f>IFERROR(VLOOKUP($H$10&amp;$J171,'跨域判定-國科會計畫學門總表20230511'!$A:$F,'跨域判定-填報表單'!K$8,0),"")</f>
        <v>H11C1</v>
      </c>
      <c r="L171" s="9" t="str">
        <f>IFERROR(VLOOKUP($H$10&amp;$J171,'跨域判定-國科會計畫學門總表20230511'!$A:$F,'跨域判定-填報表單'!L$8,0),"")</f>
        <v>多元文化教育</v>
      </c>
    </row>
    <row r="172" spans="10:12" ht="16.5" x14ac:dyDescent="0.25">
      <c r="J172" s="7">
        <v>163</v>
      </c>
      <c r="K172" s="16" t="str">
        <f>IFERROR(VLOOKUP($H$10&amp;$J172,'跨域判定-國科會計畫學門總表20230511'!$A:$F,'跨域判定-填報表單'!K$8,0),"")</f>
        <v>H12</v>
      </c>
      <c r="L172" s="9" t="str">
        <f>IFERROR(VLOOKUP($H$10&amp;$J172,'跨域判定-國科會計畫學門總表20230511'!$A:$F,'跨域判定-填報表單'!L$8,0),"")</f>
        <v>心理學</v>
      </c>
    </row>
    <row r="173" spans="10:12" ht="16.5" x14ac:dyDescent="0.25">
      <c r="J173" s="7">
        <v>164</v>
      </c>
      <c r="K173" s="16" t="str">
        <f>IFERROR(VLOOKUP($H$10&amp;$J173,'跨域判定-國科會計畫學門總表20230511'!$A:$F,'跨域判定-填報表單'!K$8,0),"")</f>
        <v>H12A1</v>
      </c>
      <c r="L173" s="9" t="str">
        <f>IFERROR(VLOOKUP($H$10&amp;$J173,'跨域判定-國科會計畫學門總表20230511'!$A:$F,'跨域判定-填報表單'!L$8,0),"")</f>
        <v>心理學理論與方法學</v>
      </c>
    </row>
    <row r="174" spans="10:12" ht="16.5" x14ac:dyDescent="0.25">
      <c r="J174" s="7">
        <v>165</v>
      </c>
      <c r="K174" s="16" t="str">
        <f>IFERROR(VLOOKUP($H$10&amp;$J174,'跨域判定-國科會計畫學門總表20230511'!$A:$F,'跨域判定-填報表單'!K$8,0),"")</f>
        <v>H12A2</v>
      </c>
      <c r="L174" s="9" t="str">
        <f>IFERROR(VLOOKUP($H$10&amp;$J174,'跨域判定-國科會計畫學門總表20230511'!$A:$F,'跨域判定-填報表單'!L$8,0),"")</f>
        <v>生物心理學</v>
      </c>
    </row>
    <row r="175" spans="10:12" ht="16.5" x14ac:dyDescent="0.25">
      <c r="J175" s="7">
        <v>166</v>
      </c>
      <c r="K175" s="16" t="str">
        <f>IFERROR(VLOOKUP($H$10&amp;$J175,'跨域判定-國科會計畫學門總表20230511'!$A:$F,'跨域判定-填報表單'!K$8,0),"")</f>
        <v>H12A3</v>
      </c>
      <c r="L175" s="9" t="str">
        <f>IFERROR(VLOOKUP($H$10&amp;$J175,'跨域判定-國科會計畫學門總表20230511'!$A:$F,'跨域判定-填報表單'!L$8,0),"")</f>
        <v>發展心理學</v>
      </c>
    </row>
    <row r="176" spans="10:12" ht="16.5" x14ac:dyDescent="0.25">
      <c r="J176" s="7">
        <v>167</v>
      </c>
      <c r="K176" s="16" t="str">
        <f>IFERROR(VLOOKUP($H$10&amp;$J176,'跨域判定-國科會計畫學門總表20230511'!$A:$F,'跨域判定-填報表單'!K$8,0),"")</f>
        <v>H12A4</v>
      </c>
      <c r="L176" s="9" t="str">
        <f>IFERROR(VLOOKUP($H$10&amp;$J176,'跨域判定-國科會計畫學門總表20230511'!$A:$F,'跨域判定-填報表單'!L$8,0),"")</f>
        <v>實驗及認知心理學</v>
      </c>
    </row>
    <row r="177" spans="10:12" ht="16.5" x14ac:dyDescent="0.25">
      <c r="J177" s="7">
        <v>168</v>
      </c>
      <c r="K177" s="16" t="str">
        <f>IFERROR(VLOOKUP($H$10&amp;$J177,'跨域判定-國科會計畫學門總表20230511'!$A:$F,'跨域判定-填報表單'!K$8,0),"")</f>
        <v>H12A5</v>
      </c>
      <c r="L177" s="9" t="str">
        <f>IFERROR(VLOOKUP($H$10&amp;$J177,'跨域判定-國科會計畫學門總表20230511'!$A:$F,'跨域判定-填報表單'!L$8,0),"")</f>
        <v>人格及社會心理學</v>
      </c>
    </row>
    <row r="178" spans="10:12" ht="16.5" x14ac:dyDescent="0.25">
      <c r="J178" s="7">
        <v>169</v>
      </c>
      <c r="K178" s="16" t="str">
        <f>IFERROR(VLOOKUP($H$10&amp;$J178,'跨域判定-國科會計畫學門總表20230511'!$A:$F,'跨域判定-填報表單'!K$8,0),"")</f>
        <v>H12A6</v>
      </c>
      <c r="L178" s="9" t="str">
        <f>IFERROR(VLOOKUP($H$10&amp;$J178,'跨域判定-國科會計畫學門總表20230511'!$A:$F,'跨域判定-填報表單'!L$8,0),"")</f>
        <v>臨床與諮商心理學</v>
      </c>
    </row>
    <row r="179" spans="10:12" ht="16.5" x14ac:dyDescent="0.25">
      <c r="J179" s="7">
        <v>170</v>
      </c>
      <c r="K179" s="16" t="str">
        <f>IFERROR(VLOOKUP($H$10&amp;$J179,'跨域判定-國科會計畫學門總表20230511'!$A:$F,'跨域判定-填報表單'!K$8,0),"")</f>
        <v>H12A7</v>
      </c>
      <c r="L179" s="9" t="str">
        <f>IFERROR(VLOOKUP($H$10&amp;$J179,'跨域判定-國科會計畫學門總表20230511'!$A:$F,'跨域判定-填報表單'!L$8,0),"")</f>
        <v>教育及教學心理學</v>
      </c>
    </row>
    <row r="180" spans="10:12" ht="16.5" x14ac:dyDescent="0.25">
      <c r="J180" s="7">
        <v>171</v>
      </c>
      <c r="K180" s="16" t="str">
        <f>IFERROR(VLOOKUP($H$10&amp;$J180,'跨域判定-國科會計畫學門總表20230511'!$A:$F,'跨域判定-填報表單'!K$8,0),"")</f>
        <v>H12A8</v>
      </c>
      <c r="L180" s="9" t="str">
        <f>IFERROR(VLOOKUP($H$10&amp;$J180,'跨域判定-國科會計畫學門總表20230511'!$A:$F,'跨域判定-填報表單'!L$8,0),"")</f>
        <v>工商心理學</v>
      </c>
    </row>
    <row r="181" spans="10:12" ht="16.5" x14ac:dyDescent="0.25">
      <c r="J181" s="7">
        <v>172</v>
      </c>
      <c r="K181" s="16" t="str">
        <f>IFERROR(VLOOKUP($H$10&amp;$J181,'跨域判定-國科會計畫學門總表20230511'!$A:$F,'跨域判定-填報表單'!K$8,0),"")</f>
        <v>H12A9</v>
      </c>
      <c r="L181" s="9" t="str">
        <f>IFERROR(VLOOKUP($H$10&amp;$J181,'跨域判定-國科會計畫學門總表20230511'!$A:$F,'跨域判定-填報表單'!L$8,0),"")</f>
        <v>心理計量與統計學</v>
      </c>
    </row>
    <row r="182" spans="10:12" ht="16.5" x14ac:dyDescent="0.25">
      <c r="J182" s="7">
        <v>173</v>
      </c>
      <c r="K182" s="16" t="str">
        <f>IFERROR(VLOOKUP($H$10&amp;$J182,'跨域判定-國科會計畫學門總表20230511'!$A:$F,'跨域判定-填報表單'!K$8,0),"")</f>
        <v>H12B0</v>
      </c>
      <c r="L182" s="9" t="str">
        <f>IFERROR(VLOOKUP($H$10&amp;$J182,'跨域判定-國科會計畫學門總表20230511'!$A:$F,'跨域判定-填報表單'!L$8,0),"")</f>
        <v>其他心理學</v>
      </c>
    </row>
    <row r="183" spans="10:12" ht="16.5" x14ac:dyDescent="0.25">
      <c r="J183" s="7">
        <v>174</v>
      </c>
      <c r="K183" s="16" t="str">
        <f>IFERROR(VLOOKUP($H$10&amp;$J183,'跨域判定-國科會計畫學門總表20230511'!$A:$F,'跨域判定-填報表單'!K$8,0),"")</f>
        <v>H13</v>
      </c>
      <c r="L183" s="9" t="str">
        <f>IFERROR(VLOOKUP($H$10&amp;$J183,'跨域判定-國科會計畫學門總表20230511'!$A:$F,'跨域判定-填報表單'!L$8,0),"")</f>
        <v>法律學</v>
      </c>
    </row>
    <row r="184" spans="10:12" ht="16.5" x14ac:dyDescent="0.25">
      <c r="J184" s="7">
        <v>175</v>
      </c>
      <c r="K184" s="16" t="str">
        <f>IFERROR(VLOOKUP($H$10&amp;$J184,'跨域判定-國科會計畫學門總表20230511'!$A:$F,'跨域判定-填報表單'!K$8,0),"")</f>
        <v>H13B1</v>
      </c>
      <c r="L184" s="9" t="str">
        <f>IFERROR(VLOOKUP($H$10&amp;$J184,'跨域判定-國科會計畫學門總表20230511'!$A:$F,'跨域判定-填報表單'!L$8,0),"")</f>
        <v>基礎法學</v>
      </c>
    </row>
    <row r="185" spans="10:12" ht="16.5" x14ac:dyDescent="0.25">
      <c r="J185" s="7">
        <v>176</v>
      </c>
      <c r="K185" s="16" t="str">
        <f>IFERROR(VLOOKUP($H$10&amp;$J185,'跨域判定-國科會計畫學門總表20230511'!$A:$F,'跨域判定-填報表單'!K$8,0),"")</f>
        <v>H13B2</v>
      </c>
      <c r="L185" s="9" t="str">
        <f>IFERROR(VLOOKUP($H$10&amp;$J185,'跨域判定-國科會計畫學門總表20230511'!$A:$F,'跨域判定-填報表單'!L$8,0),"")</f>
        <v>憲法</v>
      </c>
    </row>
    <row r="186" spans="10:12" ht="16.5" x14ac:dyDescent="0.25">
      <c r="J186" s="7">
        <v>177</v>
      </c>
      <c r="K186" s="16" t="str">
        <f>IFERROR(VLOOKUP($H$10&amp;$J186,'跨域判定-國科會計畫學門總表20230511'!$A:$F,'跨域判定-填報表單'!K$8,0),"")</f>
        <v>H13B3</v>
      </c>
      <c r="L186" s="9" t="str">
        <f>IFERROR(VLOOKUP($H$10&amp;$J186,'跨域判定-國科會計畫學門總表20230511'!$A:$F,'跨域判定-填報表單'!L$8,0),"")</f>
        <v>行政法</v>
      </c>
    </row>
    <row r="187" spans="10:12" ht="16.5" x14ac:dyDescent="0.25">
      <c r="J187" s="7">
        <v>178</v>
      </c>
      <c r="K187" s="16" t="str">
        <f>IFERROR(VLOOKUP($H$10&amp;$J187,'跨域判定-國科會計畫學門總表20230511'!$A:$F,'跨域判定-填報表單'!K$8,0),"")</f>
        <v>H13B4</v>
      </c>
      <c r="L187" s="9" t="str">
        <f>IFERROR(VLOOKUP($H$10&amp;$J187,'跨域判定-國科會計畫學門總表20230511'!$A:$F,'跨域判定-填報表單'!L$8,0),"")</f>
        <v>商事財經法</v>
      </c>
    </row>
    <row r="188" spans="10:12" ht="16.5" x14ac:dyDescent="0.25">
      <c r="J188" s="7">
        <v>179</v>
      </c>
      <c r="K188" s="16" t="str">
        <f>IFERROR(VLOOKUP($H$10&amp;$J188,'跨域判定-國科會計畫學門總表20230511'!$A:$F,'跨域判定-填報表單'!K$8,0),"")</f>
        <v>H13B5</v>
      </c>
      <c r="L188" s="9" t="str">
        <f>IFERROR(VLOOKUP($H$10&amp;$J188,'跨域判定-國科會計畫學門總表20230511'!$A:$F,'跨域判定-填報表單'!L$8,0),"")</f>
        <v>刑事法</v>
      </c>
    </row>
    <row r="189" spans="10:12" ht="16.5" x14ac:dyDescent="0.25">
      <c r="J189" s="7">
        <v>180</v>
      </c>
      <c r="K189" s="16" t="str">
        <f>IFERROR(VLOOKUP($H$10&amp;$J189,'跨域判定-國科會計畫學門總表20230511'!$A:$F,'跨域判定-填報表單'!K$8,0),"")</f>
        <v>H13B6</v>
      </c>
      <c r="L189" s="9" t="str">
        <f>IFERROR(VLOOKUP($H$10&amp;$J189,'跨域判定-國科會計畫學門總表20230511'!$A:$F,'跨域判定-填報表單'!L$8,0),"")</f>
        <v>民事法</v>
      </c>
    </row>
    <row r="190" spans="10:12" ht="16.5" x14ac:dyDescent="0.25">
      <c r="J190" s="7">
        <v>181</v>
      </c>
      <c r="K190" s="16" t="str">
        <f>IFERROR(VLOOKUP($H$10&amp;$J190,'跨域判定-國科會計畫學門總表20230511'!$A:$F,'跨域判定-填報表單'!K$8,0),"")</f>
        <v>H13B7</v>
      </c>
      <c r="L190" s="9" t="str">
        <f>IFERROR(VLOOKUP($H$10&amp;$J190,'跨域判定-國科會計畫學門總表20230511'!$A:$F,'跨域判定-填報表單'!L$8,0),"")</f>
        <v>勞動及社會法</v>
      </c>
    </row>
    <row r="191" spans="10:12" ht="16.5" x14ac:dyDescent="0.25">
      <c r="J191" s="7">
        <v>182</v>
      </c>
      <c r="K191" s="16" t="str">
        <f>IFERROR(VLOOKUP($H$10&amp;$J191,'跨域判定-國科會計畫學門總表20230511'!$A:$F,'跨域判定-填報表單'!K$8,0),"")</f>
        <v>H13B8</v>
      </c>
      <c r="L191" s="9" t="str">
        <f>IFERROR(VLOOKUP($H$10&amp;$J191,'跨域判定-國科會計畫學門總表20230511'!$A:$F,'跨域判定-填報表單'!L$8,0),"")</f>
        <v>國際法</v>
      </c>
    </row>
    <row r="192" spans="10:12" ht="16.5" x14ac:dyDescent="0.25">
      <c r="J192" s="7">
        <v>183</v>
      </c>
      <c r="K192" s="16" t="str">
        <f>IFERROR(VLOOKUP($H$10&amp;$J192,'跨域判定-國科會計畫學門總表20230511'!$A:$F,'跨域判定-填報表單'!K$8,0),"")</f>
        <v>H14</v>
      </c>
      <c r="L192" s="9" t="str">
        <f>IFERROR(VLOOKUP($H$10&amp;$J192,'跨域判定-國科會計畫學門總表20230511'!$A:$F,'跨域判定-填報表單'!L$8,0),"")</f>
        <v>政治學</v>
      </c>
    </row>
    <row r="193" spans="10:12" ht="16.5" x14ac:dyDescent="0.25">
      <c r="J193" s="7">
        <v>184</v>
      </c>
      <c r="K193" s="16" t="str">
        <f>IFERROR(VLOOKUP($H$10&amp;$J193,'跨域判定-國科會計畫學門總表20230511'!$A:$F,'跨域判定-填報表單'!K$8,0),"")</f>
        <v>H14B1</v>
      </c>
      <c r="L193" s="9" t="str">
        <f>IFERROR(VLOOKUP($H$10&amp;$J193,'跨域判定-國科會計畫學門總表20230511'!$A:$F,'跨域判定-填報表單'!L$8,0),"")</f>
        <v>政治理論</v>
      </c>
    </row>
    <row r="194" spans="10:12" ht="16.5" x14ac:dyDescent="0.25">
      <c r="J194" s="7">
        <v>185</v>
      </c>
      <c r="K194" s="16" t="str">
        <f>IFERROR(VLOOKUP($H$10&amp;$J194,'跨域判定-國科會計畫學門總表20230511'!$A:$F,'跨域判定-填報表單'!K$8,0),"")</f>
        <v>H14B2</v>
      </c>
      <c r="L194" s="9" t="str">
        <f>IFERROR(VLOOKUP($H$10&amp;$J194,'跨域判定-國科會計畫學門總表20230511'!$A:$F,'跨域判定-填報表單'!L$8,0),"")</f>
        <v>公共行政</v>
      </c>
    </row>
    <row r="195" spans="10:12" ht="16.5" x14ac:dyDescent="0.25">
      <c r="J195" s="7">
        <v>186</v>
      </c>
      <c r="K195" s="16" t="str">
        <f>IFERROR(VLOOKUP($H$10&amp;$J195,'跨域判定-國科會計畫學門總表20230511'!$A:$F,'跨域判定-填報表單'!K$8,0),"")</f>
        <v>H14B3</v>
      </c>
      <c r="L195" s="9" t="str">
        <f>IFERROR(VLOOKUP($H$10&amp;$J195,'跨域判定-國科會計畫學門總表20230511'!$A:$F,'跨域判定-填報表單'!L$8,0),"")</f>
        <v>國際關係</v>
      </c>
    </row>
    <row r="196" spans="10:12" ht="16.5" x14ac:dyDescent="0.25">
      <c r="J196" s="7">
        <v>187</v>
      </c>
      <c r="K196" s="16" t="str">
        <f>IFERROR(VLOOKUP($H$10&amp;$J196,'跨域判定-國科會計畫學門總表20230511'!$A:$F,'跨域判定-填報表單'!K$8,0),"")</f>
        <v>H14B4</v>
      </c>
      <c r="L196" s="9" t="str">
        <f>IFERROR(VLOOKUP($H$10&amp;$J196,'跨域判定-國科會計畫學門總表20230511'!$A:$F,'跨域判定-填報表單'!L$8,0),"")</f>
        <v>比較政治</v>
      </c>
    </row>
    <row r="197" spans="10:12" ht="16.5" x14ac:dyDescent="0.25">
      <c r="J197" s="7">
        <v>188</v>
      </c>
      <c r="K197" s="16" t="str">
        <f>IFERROR(VLOOKUP($H$10&amp;$J197,'跨域判定-國科會計畫學門總表20230511'!$A:$F,'跨域判定-填報表單'!K$8,0),"")</f>
        <v>H15</v>
      </c>
      <c r="L197" s="9" t="str">
        <f>IFERROR(VLOOKUP($H$10&amp;$J197,'跨域判定-國科會計畫學門總表20230511'!$A:$F,'跨域判定-填報表單'!L$8,0),"")</f>
        <v>經濟學</v>
      </c>
    </row>
    <row r="198" spans="10:12" ht="16.5" x14ac:dyDescent="0.25">
      <c r="J198" s="7">
        <v>189</v>
      </c>
      <c r="K198" s="16" t="str">
        <f>IFERROR(VLOOKUP($H$10&amp;$J198,'跨域判定-國科會計畫學門總表20230511'!$A:$F,'跨域判定-填報表單'!K$8,0),"")</f>
        <v>H15A1</v>
      </c>
      <c r="L198" s="9" t="str">
        <f>IFERROR(VLOOKUP($H$10&amp;$J198,'跨域判定-國科會計畫學門總表20230511'!$A:$F,'跨域判定-填報表單'!L$8,0),"")</f>
        <v>經濟學概論與教學</v>
      </c>
    </row>
    <row r="199" spans="10:12" ht="16.5" x14ac:dyDescent="0.25">
      <c r="J199" s="7">
        <v>190</v>
      </c>
      <c r="K199" s="16" t="str">
        <f>IFERROR(VLOOKUP($H$10&amp;$J199,'跨域判定-國科會計畫學門總表20230511'!$A:$F,'跨域判定-填報表單'!K$8,0),"")</f>
        <v>H15A2</v>
      </c>
      <c r="L199" s="9" t="str">
        <f>IFERROR(VLOOKUP($H$10&amp;$J199,'跨域判定-國科會計畫學門總表20230511'!$A:$F,'跨域判定-填報表單'!L$8,0),"")</f>
        <v>方法論與經濟思想史</v>
      </c>
    </row>
    <row r="200" spans="10:12" ht="16.5" x14ac:dyDescent="0.25">
      <c r="J200" s="7">
        <v>191</v>
      </c>
      <c r="K200" s="16" t="str">
        <f>IFERROR(VLOOKUP($H$10&amp;$J200,'跨域判定-國科會計畫學門總表20230511'!$A:$F,'跨域判定-填報表單'!K$8,0),"")</f>
        <v>H15A3</v>
      </c>
      <c r="L200" s="9" t="str">
        <f>IFERROR(VLOOKUP($H$10&amp;$J200,'跨域判定-國科會計畫學門總表20230511'!$A:$F,'跨域判定-填報表單'!L$8,0),"")</f>
        <v>數理與數量方法</v>
      </c>
    </row>
    <row r="201" spans="10:12" ht="16.5" x14ac:dyDescent="0.25">
      <c r="J201" s="7">
        <v>192</v>
      </c>
      <c r="K201" s="16" t="str">
        <f>IFERROR(VLOOKUP($H$10&amp;$J201,'跨域判定-國科會計畫學門總表20230511'!$A:$F,'跨域判定-填報表單'!K$8,0),"")</f>
        <v>H15A4</v>
      </c>
      <c r="L201" s="9" t="str">
        <f>IFERROR(VLOOKUP($H$10&amp;$J201,'跨域判定-國科會計畫學門總表20230511'!$A:$F,'跨域判定-填報表單'!L$8,0),"")</f>
        <v>個體經濟學</v>
      </c>
    </row>
    <row r="202" spans="10:12" ht="16.5" x14ac:dyDescent="0.25">
      <c r="J202" s="7">
        <v>193</v>
      </c>
      <c r="K202" s="16" t="str">
        <f>IFERROR(VLOOKUP($H$10&amp;$J202,'跨域判定-國科會計畫學門總表20230511'!$A:$F,'跨域判定-填報表單'!K$8,0),"")</f>
        <v>H15A5</v>
      </c>
      <c r="L202" s="9" t="str">
        <f>IFERROR(VLOOKUP($H$10&amp;$J202,'跨域判定-國科會計畫學門總表20230511'!$A:$F,'跨域判定-填報表單'!L$8,0),"")</f>
        <v>總體經濟學與貨幣經濟學</v>
      </c>
    </row>
    <row r="203" spans="10:12" ht="16.5" x14ac:dyDescent="0.25">
      <c r="J203" s="7">
        <v>194</v>
      </c>
      <c r="K203" s="16" t="str">
        <f>IFERROR(VLOOKUP($H$10&amp;$J203,'跨域判定-國科會計畫學門總表20230511'!$A:$F,'跨域判定-填報表單'!K$8,0),"")</f>
        <v>H15A6</v>
      </c>
      <c r="L203" s="9" t="str">
        <f>IFERROR(VLOOKUP($H$10&amp;$J203,'跨域判定-國科會計畫學門總表20230511'!$A:$F,'跨域判定-填報表單'!L$8,0),"")</f>
        <v>國際經濟學</v>
      </c>
    </row>
    <row r="204" spans="10:12" ht="16.5" x14ac:dyDescent="0.25">
      <c r="J204" s="7">
        <v>195</v>
      </c>
      <c r="K204" s="16" t="str">
        <f>IFERROR(VLOOKUP($H$10&amp;$J204,'跨域判定-國科會計畫學門總表20230511'!$A:$F,'跨域判定-填報表單'!K$8,0),"")</f>
        <v>H15A7</v>
      </c>
      <c r="L204" s="9" t="str">
        <f>IFERROR(VLOOKUP($H$10&amp;$J204,'跨域判定-國科會計畫學門總表20230511'!$A:$F,'跨域判定-填報表單'!L$8,0),"")</f>
        <v>財務經濟學</v>
      </c>
    </row>
    <row r="205" spans="10:12" ht="16.5" x14ac:dyDescent="0.25">
      <c r="J205" s="7">
        <v>196</v>
      </c>
      <c r="K205" s="16" t="str">
        <f>IFERROR(VLOOKUP($H$10&amp;$J205,'跨域判定-國科會計畫學門總表20230511'!$A:$F,'跨域判定-填報表單'!K$8,0),"")</f>
        <v>H15A8</v>
      </c>
      <c r="L205" s="9" t="str">
        <f>IFERROR(VLOOKUP($H$10&amp;$J205,'跨域判定-國科會計畫學門總表20230511'!$A:$F,'跨域判定-填報表單'!L$8,0),"")</f>
        <v>公共經濟學</v>
      </c>
    </row>
    <row r="206" spans="10:12" ht="16.5" x14ac:dyDescent="0.25">
      <c r="J206" s="7">
        <v>197</v>
      </c>
      <c r="K206" s="16" t="str">
        <f>IFERROR(VLOOKUP($H$10&amp;$J206,'跨域判定-國科會計畫學門總表20230511'!$A:$F,'跨域判定-填報表單'!K$8,0),"")</f>
        <v>H15A9</v>
      </c>
      <c r="L206" s="9" t="str">
        <f>IFERROR(VLOOKUP($H$10&amp;$J206,'跨域判定-國科會計畫學門總表20230511'!$A:$F,'跨域判定-填報表單'!L$8,0),"")</f>
        <v>健康、教育與福利</v>
      </c>
    </row>
    <row r="207" spans="10:12" ht="16.5" x14ac:dyDescent="0.25">
      <c r="J207" s="7">
        <v>198</v>
      </c>
      <c r="K207" s="16" t="str">
        <f>IFERROR(VLOOKUP($H$10&amp;$J207,'跨域判定-國科會計畫學門總表20230511'!$A:$F,'跨域判定-填報表單'!K$8,0),"")</f>
        <v>H15B0</v>
      </c>
      <c r="L207" s="9" t="str">
        <f>IFERROR(VLOOKUP($H$10&amp;$J207,'跨域判定-國科會計畫學門總表20230511'!$A:$F,'跨域判定-填報表單'!L$8,0),"")</f>
        <v>人力資源</v>
      </c>
    </row>
    <row r="208" spans="10:12" ht="16.5" x14ac:dyDescent="0.25">
      <c r="J208" s="7">
        <v>199</v>
      </c>
      <c r="K208" s="16" t="str">
        <f>IFERROR(VLOOKUP($H$10&amp;$J208,'跨域判定-國科會計畫學門總表20230511'!$A:$F,'跨域判定-填報表單'!K$8,0),"")</f>
        <v>H15B1</v>
      </c>
      <c r="L208" s="9" t="str">
        <f>IFERROR(VLOOKUP($H$10&amp;$J208,'跨域判定-國科會計畫學門總表20230511'!$A:$F,'跨域判定-填報表單'!L$8,0),"")</f>
        <v>法律與經濟學</v>
      </c>
    </row>
    <row r="209" spans="10:12" ht="16.5" x14ac:dyDescent="0.25">
      <c r="J209" s="7">
        <v>200</v>
      </c>
      <c r="K209" s="16" t="str">
        <f>IFERROR(VLOOKUP($H$10&amp;$J209,'跨域判定-國科會計畫學門總表20230511'!$A:$F,'跨域判定-填報表單'!K$8,0),"")</f>
        <v>H15B2</v>
      </c>
      <c r="L209" s="9" t="str">
        <f>IFERROR(VLOOKUP($H$10&amp;$J209,'跨域判定-國科會計畫學門總表20230511'!$A:$F,'跨域判定-填報表單'!L$8,0),"")</f>
        <v>產業組織與政策</v>
      </c>
    </row>
    <row r="210" spans="10:12" ht="16.5" x14ac:dyDescent="0.25">
      <c r="J210" s="7">
        <v>201</v>
      </c>
      <c r="K210" s="16" t="str">
        <f>IFERROR(VLOOKUP($H$10&amp;$J210,'跨域判定-國科會計畫學門總表20230511'!$A:$F,'跨域判定-填報表單'!K$8,0),"")</f>
        <v>H15B3</v>
      </c>
      <c r="L210" s="9" t="str">
        <f>IFERROR(VLOOKUP($H$10&amp;$J210,'跨域判定-國科會計畫學門總表20230511'!$A:$F,'跨域判定-填報表單'!L$8,0),"")</f>
        <v>企業經濟學</v>
      </c>
    </row>
    <row r="211" spans="10:12" ht="16.5" x14ac:dyDescent="0.25">
      <c r="J211" s="7">
        <v>202</v>
      </c>
      <c r="K211" s="16" t="str">
        <f>IFERROR(VLOOKUP($H$10&amp;$J211,'跨域判定-國科會計畫學門總表20230511'!$A:$F,'跨域判定-填報表單'!K$8,0),"")</f>
        <v>H15B4</v>
      </c>
      <c r="L211" s="9" t="str">
        <f>IFERROR(VLOOKUP($H$10&amp;$J211,'跨域判定-國科會計畫學門總表20230511'!$A:$F,'跨域判定-填報表單'!L$8,0),"")</f>
        <v>經濟史</v>
      </c>
    </row>
    <row r="212" spans="10:12" ht="16.5" x14ac:dyDescent="0.25">
      <c r="J212" s="7">
        <v>203</v>
      </c>
      <c r="K212" s="16" t="str">
        <f>IFERROR(VLOOKUP($H$10&amp;$J212,'跨域判定-國科會計畫學門總表20230511'!$A:$F,'跨域判定-填報表單'!K$8,0),"")</f>
        <v>H15B5</v>
      </c>
      <c r="L212" s="9" t="str">
        <f>IFERROR(VLOOKUP($H$10&amp;$J212,'跨域判定-國科會計畫學門總表20230511'!$A:$F,'跨域判定-填報表單'!L$8,0),"")</f>
        <v>經濟發展、技術變動與成長</v>
      </c>
    </row>
    <row r="213" spans="10:12" ht="16.5" x14ac:dyDescent="0.25">
      <c r="J213" s="7">
        <v>204</v>
      </c>
      <c r="K213" s="16" t="str">
        <f>IFERROR(VLOOKUP($H$10&amp;$J213,'跨域判定-國科會計畫學門總表20230511'!$A:$F,'跨域判定-填報表單'!K$8,0),"")</f>
        <v>H15B6</v>
      </c>
      <c r="L213" s="9" t="str">
        <f>IFERROR(VLOOKUP($H$10&amp;$J213,'跨域判定-國科會計畫學門總表20230511'!$A:$F,'跨域判定-填報表單'!L$8,0),"")</f>
        <v>經濟制度</v>
      </c>
    </row>
    <row r="214" spans="10:12" ht="16.5" x14ac:dyDescent="0.25">
      <c r="J214" s="7">
        <v>205</v>
      </c>
      <c r="K214" s="16" t="str">
        <f>IFERROR(VLOOKUP($H$10&amp;$J214,'跨域判定-國科會計畫學門總表20230511'!$A:$F,'跨域判定-填報表單'!K$8,0),"")</f>
        <v>H15B7</v>
      </c>
      <c r="L214" s="9" t="str">
        <f>IFERROR(VLOOKUP($H$10&amp;$J214,'跨域判定-國科會計畫學門總表20230511'!$A:$F,'跨域判定-填報表單'!L$8,0),"")</f>
        <v>農業與自然資源經濟學</v>
      </c>
    </row>
    <row r="215" spans="10:12" ht="16.5" x14ac:dyDescent="0.25">
      <c r="J215" s="7">
        <v>206</v>
      </c>
      <c r="K215" s="16" t="str">
        <f>IFERROR(VLOOKUP($H$10&amp;$J215,'跨域判定-國科會計畫學門總表20230511'!$A:$F,'跨域判定-填報表單'!K$8,0),"")</f>
        <v>H15B8</v>
      </c>
      <c r="L215" s="9" t="str">
        <f>IFERROR(VLOOKUP($H$10&amp;$J215,'跨域判定-國科會計畫學門總表20230511'!$A:$F,'跨域判定-填報表單'!L$8,0),"")</f>
        <v>城鄉與區域經濟學</v>
      </c>
    </row>
    <row r="216" spans="10:12" ht="16.5" x14ac:dyDescent="0.25">
      <c r="J216" s="7">
        <v>207</v>
      </c>
      <c r="K216" s="16" t="str">
        <f>IFERROR(VLOOKUP($H$10&amp;$J216,'跨域判定-國科會計畫學門總表20230511'!$A:$F,'跨域判定-填報表單'!K$8,0),"")</f>
        <v>H17</v>
      </c>
      <c r="L216" s="9" t="str">
        <f>IFERROR(VLOOKUP($H$10&amp;$J216,'跨域判定-國科會計畫學門總表20230511'!$A:$F,'跨域判定-填報表單'!L$8,0),"")</f>
        <v>社會學及社福社工</v>
      </c>
    </row>
    <row r="217" spans="10:12" ht="16.5" x14ac:dyDescent="0.25">
      <c r="J217" s="7">
        <v>208</v>
      </c>
      <c r="K217" s="16" t="str">
        <f>IFERROR(VLOOKUP($H$10&amp;$J217,'跨域判定-國科會計畫學門總表20230511'!$A:$F,'跨域判定-填報表單'!K$8,0),"")</f>
        <v>H17A1</v>
      </c>
      <c r="L217" s="9" t="str">
        <f>IFERROR(VLOOKUP($H$10&amp;$J217,'跨域判定-國科會計畫學門總表20230511'!$A:$F,'跨域判定-填報表單'!L$8,0),"")</f>
        <v>社會理論</v>
      </c>
    </row>
    <row r="218" spans="10:12" ht="16.5" x14ac:dyDescent="0.25">
      <c r="J218" s="7">
        <v>209</v>
      </c>
      <c r="K218" s="16" t="str">
        <f>IFERROR(VLOOKUP($H$10&amp;$J218,'跨域判定-國科會計畫學門總表20230511'!$A:$F,'跨域判定-填報表單'!K$8,0),"")</f>
        <v>H17A2</v>
      </c>
      <c r="L218" s="9" t="str">
        <f>IFERROR(VLOOKUP($H$10&amp;$J218,'跨域判定-國科會計畫學門總表20230511'!$A:$F,'跨域判定-填報表單'!L$8,0),"")</f>
        <v>社會學方法論與研究法</v>
      </c>
    </row>
    <row r="219" spans="10:12" ht="16.5" x14ac:dyDescent="0.25">
      <c r="J219" s="7">
        <v>210</v>
      </c>
      <c r="K219" s="16" t="str">
        <f>IFERROR(VLOOKUP($H$10&amp;$J219,'跨域判定-國科會計畫學門總表20230511'!$A:$F,'跨域判定-填報表單'!K$8,0),"")</f>
        <v>H17A3</v>
      </c>
      <c r="L219" s="9" t="str">
        <f>IFERROR(VLOOKUP($H$10&amp;$J219,'跨域判定-國科會計畫學門總表20230511'!$A:$F,'跨域判定-填報表單'!L$8,0),"")</f>
        <v>社會組織與階層</v>
      </c>
    </row>
    <row r="220" spans="10:12" ht="16.5" x14ac:dyDescent="0.25">
      <c r="J220" s="7">
        <v>211</v>
      </c>
      <c r="K220" s="16" t="str">
        <f>IFERROR(VLOOKUP($H$10&amp;$J220,'跨域判定-國科會計畫學門總表20230511'!$A:$F,'跨域判定-填報表單'!K$8,0),"")</f>
        <v>H17A4</v>
      </c>
      <c r="L220" s="9" t="str">
        <f>IFERROR(VLOOKUP($H$10&amp;$J220,'跨域判定-國科會計畫學門總表20230511'!$A:$F,'跨域判定-填報表單'!L$8,0),"")</f>
        <v>社會心理</v>
      </c>
    </row>
    <row r="221" spans="10:12" ht="16.5" x14ac:dyDescent="0.25">
      <c r="J221" s="7">
        <v>212</v>
      </c>
      <c r="K221" s="16" t="str">
        <f>IFERROR(VLOOKUP($H$10&amp;$J221,'跨域判定-國科會計畫學門總表20230511'!$A:$F,'跨域判定-填報表單'!K$8,0),"")</f>
        <v>H17A5</v>
      </c>
      <c r="L221" s="9" t="str">
        <f>IFERROR(VLOOKUP($H$10&amp;$J221,'跨域判定-國科會計畫學門總表20230511'!$A:$F,'跨域判定-填報表單'!L$8,0),"")</f>
        <v>人口、家庭與社區</v>
      </c>
    </row>
    <row r="222" spans="10:12" ht="16.5" x14ac:dyDescent="0.25">
      <c r="J222" s="7">
        <v>213</v>
      </c>
      <c r="K222" s="16" t="str">
        <f>IFERROR(VLOOKUP($H$10&amp;$J222,'跨域判定-國科會計畫學門總表20230511'!$A:$F,'跨域判定-填報表單'!K$8,0),"")</f>
        <v>H17A6</v>
      </c>
      <c r="L222" s="9" t="str">
        <f>IFERROR(VLOOKUP($H$10&amp;$J222,'跨域判定-國科會計畫學門總表20230511'!$A:$F,'跨域判定-填報表單'!L$8,0),"")</f>
        <v>社會問題與控制</v>
      </c>
    </row>
    <row r="223" spans="10:12" ht="16.5" x14ac:dyDescent="0.25">
      <c r="J223" s="7">
        <v>214</v>
      </c>
      <c r="K223" s="16" t="str">
        <f>IFERROR(VLOOKUP($H$10&amp;$J223,'跨域判定-國科會計畫學門總表20230511'!$A:$F,'跨域判定-填報表單'!K$8,0),"")</f>
        <v>H17A7</v>
      </c>
      <c r="L223" s="9" t="str">
        <f>IFERROR(VLOOKUP($H$10&amp;$J223,'跨域判定-國科會計畫學門總表20230511'!$A:$F,'跨域判定-填報表單'!L$8,0),"")</f>
        <v>社會變遷與發展</v>
      </c>
    </row>
    <row r="224" spans="10:12" ht="16.5" x14ac:dyDescent="0.25">
      <c r="J224" s="7">
        <v>215</v>
      </c>
      <c r="K224" s="16" t="str">
        <f>IFERROR(VLOOKUP($H$10&amp;$J224,'跨域判定-國科會計畫學門總表20230511'!$A:$F,'跨域判定-填報表單'!K$8,0),"")</f>
        <v>H17A8</v>
      </c>
      <c r="L224" s="9" t="str">
        <f>IFERROR(VLOOKUP($H$10&amp;$J224,'跨域判定-國科會計畫學門總表20230511'!$A:$F,'跨域判定-填報表單'!L$8,0),"")</f>
        <v>文化研究</v>
      </c>
    </row>
    <row r="225" spans="10:12" ht="16.5" x14ac:dyDescent="0.25">
      <c r="J225" s="7">
        <v>216</v>
      </c>
      <c r="K225" s="16" t="str">
        <f>IFERROR(VLOOKUP($H$10&amp;$J225,'跨域判定-國科會計畫學門總表20230511'!$A:$F,'跨域判定-填報表單'!K$8,0),"")</f>
        <v>H17B1</v>
      </c>
      <c r="L225" s="9" t="str">
        <f>IFERROR(VLOOKUP($H$10&amp;$J225,'跨域判定-國科會計畫學門總表20230511'!$A:$F,'跨域判定-填報表單'!L$8,0),"")</f>
        <v>性別研究</v>
      </c>
    </row>
    <row r="226" spans="10:12" ht="16.5" x14ac:dyDescent="0.25">
      <c r="J226" s="7">
        <v>217</v>
      </c>
      <c r="K226" s="16" t="str">
        <f>IFERROR(VLOOKUP($H$10&amp;$J226,'跨域判定-國科會計畫學門總表20230511'!$A:$F,'跨域判定-填報表單'!K$8,0),"")</f>
        <v>H17B2</v>
      </c>
      <c r="L226" s="9" t="str">
        <f>IFERROR(VLOOKUP($H$10&amp;$J226,'跨域判定-國科會計畫學門總表20230511'!$A:$F,'跨域判定-填報表單'!L$8,0),"")</f>
        <v>科技與社會</v>
      </c>
    </row>
    <row r="227" spans="10:12" ht="16.5" x14ac:dyDescent="0.25">
      <c r="J227" s="7">
        <v>218</v>
      </c>
      <c r="K227" s="16" t="str">
        <f>IFERROR(VLOOKUP($H$10&amp;$J227,'跨域判定-國科會計畫學門總表20230511'!$A:$F,'跨域判定-填報表單'!K$8,0),"")</f>
        <v>H17CA</v>
      </c>
      <c r="L227" s="9" t="str">
        <f>IFERROR(VLOOKUP($H$10&amp;$J227,'跨域判定-國科會計畫學門總表20230511'!$A:$F,'跨域判定-填報表單'!L$8,0),"")</f>
        <v>社會福利哲學/理論</v>
      </c>
    </row>
    <row r="228" spans="10:12" ht="16.5" x14ac:dyDescent="0.25">
      <c r="J228" s="7">
        <v>219</v>
      </c>
      <c r="K228" s="16" t="str">
        <f>IFERROR(VLOOKUP($H$10&amp;$J228,'跨域判定-國科會計畫學門總表20230511'!$A:$F,'跨域判定-填報表單'!K$8,0),"")</f>
        <v>H17CB</v>
      </c>
      <c r="L228" s="9" t="str">
        <f>IFERROR(VLOOKUP($H$10&amp;$J228,'跨域判定-國科會計畫學門總表20230511'!$A:$F,'跨域判定-填報表單'!L$8,0),"")</f>
        <v>社會福利制度發展</v>
      </c>
    </row>
    <row r="229" spans="10:12" ht="16.5" x14ac:dyDescent="0.25">
      <c r="J229" s="7">
        <v>220</v>
      </c>
      <c r="K229" s="16" t="str">
        <f>IFERROR(VLOOKUP($H$10&amp;$J229,'跨域判定-國科會計畫學門總表20230511'!$A:$F,'跨域判定-填報表單'!K$8,0),"")</f>
        <v>H17CC</v>
      </c>
      <c r="L229" s="9" t="str">
        <f>IFERROR(VLOOKUP($H$10&amp;$J229,'跨域判定-國科會計畫學門總表20230511'!$A:$F,'跨域判定-填報表單'!L$8,0),"")</f>
        <v>社會福利政策與立法</v>
      </c>
    </row>
    <row r="230" spans="10:12" ht="16.5" x14ac:dyDescent="0.25">
      <c r="J230" s="7">
        <v>221</v>
      </c>
      <c r="K230" s="16" t="str">
        <f>IFERROR(VLOOKUP($H$10&amp;$J230,'跨域判定-國科會計畫學門總表20230511'!$A:$F,'跨域判定-填報表單'!K$8,0),"")</f>
        <v>H17CD</v>
      </c>
      <c r="L230" s="9" t="str">
        <f>IFERROR(VLOOKUP($H$10&amp;$J230,'跨域判定-國科會計畫學門總表20230511'!$A:$F,'跨域判定-填報表單'!L$8,0),"")</f>
        <v>社會福利的組織、行政與管理</v>
      </c>
    </row>
    <row r="231" spans="10:12" ht="16.5" x14ac:dyDescent="0.25">
      <c r="J231" s="7">
        <v>222</v>
      </c>
      <c r="K231" s="16" t="str">
        <f>IFERROR(VLOOKUP($H$10&amp;$J231,'跨域判定-國科會計畫學門總表20230511'!$A:$F,'跨域判定-填報表單'!K$8,0),"")</f>
        <v>H17CE</v>
      </c>
      <c r="L231" s="9" t="str">
        <f>IFERROR(VLOOKUP($H$10&amp;$J231,'跨域判定-國科會計畫學門總表20230511'!$A:$F,'跨域判定-填報表單'!L$8,0),"")</f>
        <v>社會福利財政</v>
      </c>
    </row>
    <row r="232" spans="10:12" ht="16.5" x14ac:dyDescent="0.25">
      <c r="J232" s="7">
        <v>223</v>
      </c>
      <c r="K232" s="16" t="str">
        <f>IFERROR(VLOOKUP($H$10&amp;$J232,'跨域判定-國科會計畫學門總表20230511'!$A:$F,'跨域判定-填報表單'!K$8,0),"")</f>
        <v>H17CF</v>
      </c>
      <c r="L232" s="9" t="str">
        <f>IFERROR(VLOOKUP($H$10&amp;$J232,'跨域判定-國科會計畫學門總表20230511'!$A:$F,'跨域判定-填報表單'!L$8,0),"")</f>
        <v>地方治理與地方福利</v>
      </c>
    </row>
    <row r="233" spans="10:12" ht="16.5" x14ac:dyDescent="0.25">
      <c r="J233" s="7">
        <v>224</v>
      </c>
      <c r="K233" s="16" t="str">
        <f>IFERROR(VLOOKUP($H$10&amp;$J233,'跨域判定-國科會計畫學門總表20230511'!$A:$F,'跨域判定-填報表單'!K$8,0),"")</f>
        <v>H17CG</v>
      </c>
      <c r="L233" s="9" t="str">
        <f>IFERROR(VLOOKUP($H$10&amp;$J233,'跨域判定-國科會計畫學門總表20230511'!$A:$F,'跨域判定-填報表單'!L$8,0),"")</f>
        <v>比較福利與全球化</v>
      </c>
    </row>
    <row r="234" spans="10:12" ht="16.5" x14ac:dyDescent="0.25">
      <c r="J234" s="7">
        <v>225</v>
      </c>
      <c r="K234" s="16" t="str">
        <f>IFERROR(VLOOKUP($H$10&amp;$J234,'跨域判定-國科會計畫學門總表20230511'!$A:$F,'跨域判定-填報表單'!K$8,0),"")</f>
        <v>H17DA</v>
      </c>
      <c r="L234" s="9" t="str">
        <f>IFERROR(VLOOKUP($H$10&amp;$J234,'跨域判定-國科會計畫學門總表20230511'!$A:$F,'跨域判定-填報表單'!L$8,0),"")</f>
        <v>社會工作理論</v>
      </c>
    </row>
    <row r="235" spans="10:12" ht="16.5" x14ac:dyDescent="0.25">
      <c r="J235" s="7">
        <v>226</v>
      </c>
      <c r="K235" s="16" t="str">
        <f>IFERROR(VLOOKUP($H$10&amp;$J235,'跨域判定-國科會計畫學門總表20230511'!$A:$F,'跨域判定-填報表單'!K$8,0),"")</f>
        <v>H17DB</v>
      </c>
      <c r="L235" s="9" t="str">
        <f>IFERROR(VLOOKUP($H$10&amp;$J235,'跨域判定-國科會計畫學門總表20230511'!$A:$F,'跨域判定-填報表單'!L$8,0),"")</f>
        <v>社會工作倫理</v>
      </c>
    </row>
    <row r="236" spans="10:12" ht="16.5" x14ac:dyDescent="0.25">
      <c r="J236" s="7">
        <v>227</v>
      </c>
      <c r="K236" s="16" t="str">
        <f>IFERROR(VLOOKUP($H$10&amp;$J236,'跨域判定-國科會計畫學門總表20230511'!$A:$F,'跨域判定-填報表單'!K$8,0),"")</f>
        <v>H17DC</v>
      </c>
      <c r="L236" s="9" t="str">
        <f>IFERROR(VLOOKUP($H$10&amp;$J236,'跨域判定-國科會計畫學門總表20230511'!$A:$F,'跨域判定-填報表單'!L$8,0),"")</f>
        <v>社會工作教育與專業發展</v>
      </c>
    </row>
    <row r="237" spans="10:12" ht="16.5" x14ac:dyDescent="0.25">
      <c r="J237" s="7">
        <v>228</v>
      </c>
      <c r="K237" s="16" t="str">
        <f>IFERROR(VLOOKUP($H$10&amp;$J237,'跨域判定-國科會計畫學門總表20230511'!$A:$F,'跨域判定-填報表單'!K$8,0),"")</f>
        <v>H17DD</v>
      </c>
      <c r="L237" s="9" t="str">
        <f>IFERROR(VLOOKUP($H$10&amp;$J237,'跨域判定-國科會計畫學門總表20230511'!$A:$F,'跨域判定-填報表單'!L$8,0),"")</f>
        <v>方案規劃與評估</v>
      </c>
    </row>
    <row r="238" spans="10:12" ht="16.5" x14ac:dyDescent="0.25">
      <c r="J238" s="7">
        <v>229</v>
      </c>
      <c r="K238" s="16" t="str">
        <f>IFERROR(VLOOKUP($H$10&amp;$J238,'跨域判定-國科會計畫學門總表20230511'!$A:$F,'跨域判定-填報表單'!K$8,0),"")</f>
        <v>H17DE</v>
      </c>
      <c r="L238" s="9" t="str">
        <f>IFERROR(VLOOKUP($H$10&amp;$J238,'跨域判定-國科會計畫學門總表20230511'!$A:$F,'跨域判定-填報表單'!L$8,0),"")</f>
        <v>社會工作直接服務</v>
      </c>
    </row>
    <row r="239" spans="10:12" ht="16.5" x14ac:dyDescent="0.25">
      <c r="J239" s="7">
        <v>230</v>
      </c>
      <c r="K239" s="16" t="str">
        <f>IFERROR(VLOOKUP($H$10&amp;$J239,'跨域判定-國科會計畫學門總表20230511'!$A:$F,'跨域判定-填報表單'!K$8,0),"")</f>
        <v>H17DF</v>
      </c>
      <c r="L239" s="9" t="str">
        <f>IFERROR(VLOOKUP($H$10&amp;$J239,'跨域判定-國科會計畫學門總表20230511'!$A:$F,'跨域判定-填報表單'!L$8,0),"")</f>
        <v>社會工作間接服務</v>
      </c>
    </row>
    <row r="240" spans="10:12" ht="16.5" x14ac:dyDescent="0.25">
      <c r="J240" s="7">
        <v>231</v>
      </c>
      <c r="K240" s="16" t="str">
        <f>IFERROR(VLOOKUP($H$10&amp;$J240,'跨域判定-國科會計畫學門總表20230511'!$A:$F,'跨域判定-填報表單'!K$8,0),"")</f>
        <v>H17DG</v>
      </c>
      <c r="L240" s="9" t="str">
        <f>IFERROR(VLOOKUP($H$10&amp;$J240,'跨域判定-國科會計畫學門總表20230511'!$A:$F,'跨域判定-填報表單'!L$8,0),"")</f>
        <v>社會工作方法</v>
      </c>
    </row>
    <row r="241" spans="10:12" ht="16.5" x14ac:dyDescent="0.25">
      <c r="J241" s="7">
        <v>232</v>
      </c>
      <c r="K241" s="16" t="str">
        <f>IFERROR(VLOOKUP($H$10&amp;$J241,'跨域判定-國科會計畫學門總表20230511'!$A:$F,'跨域判定-填報表單'!K$8,0),"")</f>
        <v>H17DH</v>
      </c>
      <c r="L241" s="9" t="str">
        <f>IFERROR(VLOOKUP($H$10&amp;$J241,'跨域判定-國科會計畫學門總表20230511'!$A:$F,'跨域判定-填報表單'!L$8,0),"")</f>
        <v>社會工作研究方法</v>
      </c>
    </row>
    <row r="242" spans="10:12" ht="16.5" x14ac:dyDescent="0.25">
      <c r="J242" s="7">
        <v>233</v>
      </c>
      <c r="K242" s="16" t="str">
        <f>IFERROR(VLOOKUP($H$10&amp;$J242,'跨域判定-國科會計畫學門總表20230511'!$A:$F,'跨域判定-填報表單'!K$8,0),"")</f>
        <v>H19</v>
      </c>
      <c r="L242" s="9" t="str">
        <f>IFERROR(VLOOKUP($H$10&amp;$J242,'跨域判定-國科會計畫學門總表20230511'!$A:$F,'跨域判定-填報表單'!L$8,0),"")</f>
        <v>傳播學</v>
      </c>
    </row>
    <row r="243" spans="10:12" ht="16.5" x14ac:dyDescent="0.25">
      <c r="J243" s="7">
        <v>234</v>
      </c>
      <c r="K243" s="16" t="str">
        <f>IFERROR(VLOOKUP($H$10&amp;$J243,'跨域判定-國科會計畫學門總表20230511'!$A:$F,'跨域判定-填報表單'!K$8,0),"")</f>
        <v>H19A1</v>
      </c>
      <c r="L243" s="9" t="str">
        <f>IFERROR(VLOOKUP($H$10&amp;$J243,'跨域判定-國科會計畫學門總表20230511'!$A:$F,'跨域判定-填報表單'!L$8,0),"")</f>
        <v>傳播理論</v>
      </c>
    </row>
    <row r="244" spans="10:12" ht="16.5" x14ac:dyDescent="0.25">
      <c r="J244" s="7">
        <v>235</v>
      </c>
      <c r="K244" s="16" t="str">
        <f>IFERROR(VLOOKUP($H$10&amp;$J244,'跨域判定-國科會計畫學門總表20230511'!$A:$F,'跨域判定-填報表單'!K$8,0),"")</f>
        <v>H19A2</v>
      </c>
      <c r="L244" s="9" t="str">
        <f>IFERROR(VLOOKUP($H$10&amp;$J244,'跨域判定-國科會計畫學門總表20230511'!$A:$F,'跨域判定-填報表單'!L$8,0),"")</f>
        <v>傳播研究方法論與研究法</v>
      </c>
    </row>
    <row r="245" spans="10:12" ht="16.5" x14ac:dyDescent="0.25">
      <c r="J245" s="7">
        <v>236</v>
      </c>
      <c r="K245" s="16" t="str">
        <f>IFERROR(VLOOKUP($H$10&amp;$J245,'跨域判定-國科會計畫學門總表20230511'!$A:$F,'跨域判定-填報表單'!K$8,0),"")</f>
        <v>H19A3</v>
      </c>
      <c r="L245" s="9" t="str">
        <f>IFERROR(VLOOKUP($H$10&amp;$J245,'跨域判定-國科會計畫學門總表20230511'!$A:$F,'跨域判定-填報表單'!L$8,0),"")</f>
        <v>傳播法規與制度</v>
      </c>
    </row>
    <row r="246" spans="10:12" ht="16.5" x14ac:dyDescent="0.25">
      <c r="J246" s="7">
        <v>237</v>
      </c>
      <c r="K246" s="16" t="str">
        <f>IFERROR(VLOOKUP($H$10&amp;$J246,'跨域判定-國科會計畫學門總表20230511'!$A:$F,'跨域判定-填報表單'!K$8,0),"")</f>
        <v>H19A4</v>
      </c>
      <c r="L246" s="9" t="str">
        <f>IFERROR(VLOOKUP($H$10&amp;$J246,'跨域判定-國科會計畫學門總表20230511'!$A:$F,'跨域判定-填報表單'!L$8,0),"")</f>
        <v>傳播史</v>
      </c>
    </row>
    <row r="247" spans="10:12" ht="16.5" x14ac:dyDescent="0.25">
      <c r="J247" s="7">
        <v>238</v>
      </c>
      <c r="K247" s="16" t="str">
        <f>IFERROR(VLOOKUP($H$10&amp;$J247,'跨域判定-國科會計畫學門總表20230511'!$A:$F,'跨域判定-填報表單'!K$8,0),"")</f>
        <v>H19A5</v>
      </c>
      <c r="L247" s="9" t="str">
        <f>IFERROR(VLOOKUP($H$10&amp;$J247,'跨域判定-國科會計畫學門總表20230511'!$A:$F,'跨域判定-填報表單'!L$8,0),"")</f>
        <v>新聞</v>
      </c>
    </row>
    <row r="248" spans="10:12" ht="16.5" x14ac:dyDescent="0.25">
      <c r="J248" s="7">
        <v>239</v>
      </c>
      <c r="K248" s="16" t="str">
        <f>IFERROR(VLOOKUP($H$10&amp;$J248,'跨域判定-國科會計畫學門總表20230511'!$A:$F,'跨域判定-填報表單'!K$8,0),"")</f>
        <v>H19A6</v>
      </c>
      <c r="L248" s="9" t="str">
        <f>IFERROR(VLOOKUP($H$10&amp;$J248,'跨域判定-國科會計畫學門總表20230511'!$A:$F,'跨域判定-填報表單'!L$8,0),"")</f>
        <v>廣告</v>
      </c>
    </row>
    <row r="249" spans="10:12" ht="16.5" x14ac:dyDescent="0.25">
      <c r="J249" s="7">
        <v>240</v>
      </c>
      <c r="K249" s="16" t="str">
        <f>IFERROR(VLOOKUP($H$10&amp;$J249,'跨域判定-國科會計畫學門總表20230511'!$A:$F,'跨域判定-填報表單'!K$8,0),"")</f>
        <v>H19A7</v>
      </c>
      <c r="L249" s="9" t="str">
        <f>IFERROR(VLOOKUP($H$10&amp;$J249,'跨域判定-國科會計畫學門總表20230511'!$A:$F,'跨域判定-填報表單'!L$8,0),"")</f>
        <v>公共關係</v>
      </c>
    </row>
    <row r="250" spans="10:12" ht="16.5" x14ac:dyDescent="0.25">
      <c r="J250" s="7">
        <v>241</v>
      </c>
      <c r="K250" s="16" t="str">
        <f>IFERROR(VLOOKUP($H$10&amp;$J250,'跨域判定-國科會計畫學門總表20230511'!$A:$F,'跨域判定-填報表單'!K$8,0),"")</f>
        <v>H19A8</v>
      </c>
      <c r="L250" s="9" t="str">
        <f>IFERROR(VLOOKUP($H$10&amp;$J250,'跨域判定-國科會計畫學門總表20230511'!$A:$F,'跨域判定-填報表單'!L$8,0),"")</f>
        <v>電訊傳播／傳播科技</v>
      </c>
    </row>
    <row r="251" spans="10:12" ht="16.5" x14ac:dyDescent="0.25">
      <c r="J251" s="7">
        <v>242</v>
      </c>
      <c r="K251" s="16" t="str">
        <f>IFERROR(VLOOKUP($H$10&amp;$J251,'跨域判定-國科會計畫學門總表20230511'!$A:$F,'跨域判定-填報表單'!K$8,0),"")</f>
        <v>H19A9</v>
      </c>
      <c r="L251" s="9" t="str">
        <f>IFERROR(VLOOKUP($H$10&amp;$J251,'跨域判定-國科會計畫學門總表20230511'!$A:$F,'跨域判定-填報表單'!L$8,0),"")</f>
        <v>攝影</v>
      </c>
    </row>
    <row r="252" spans="10:12" ht="16.5" x14ac:dyDescent="0.25">
      <c r="J252" s="7">
        <v>243</v>
      </c>
      <c r="K252" s="16" t="str">
        <f>IFERROR(VLOOKUP($H$10&amp;$J252,'跨域判定-國科會計畫學門總表20230511'!$A:$F,'跨域判定-填報表單'!K$8,0),"")</f>
        <v>H19B0</v>
      </c>
      <c r="L252" s="9" t="str">
        <f>IFERROR(VLOOKUP($H$10&amp;$J252,'跨域判定-國科會計畫學門總表20230511'!$A:$F,'跨域判定-填報表單'!L$8,0),"")</f>
        <v>印刷</v>
      </c>
    </row>
    <row r="253" spans="10:12" ht="16.5" x14ac:dyDescent="0.25">
      <c r="J253" s="7">
        <v>244</v>
      </c>
      <c r="K253" s="16" t="str">
        <f>IFERROR(VLOOKUP($H$10&amp;$J253,'跨域判定-國科會計畫學門總表20230511'!$A:$F,'跨域判定-填報表單'!K$8,0),"")</f>
        <v>H19B1</v>
      </c>
      <c r="L253" s="9" t="str">
        <f>IFERROR(VLOOKUP($H$10&amp;$J253,'跨域判定-國科會計畫學門總表20230511'!$A:$F,'跨域判定-填報表單'!L$8,0),"")</f>
        <v>媒體個論（電視、廣播、雜誌等）</v>
      </c>
    </row>
    <row r="254" spans="10:12" ht="16.5" x14ac:dyDescent="0.25">
      <c r="J254" s="7">
        <v>245</v>
      </c>
      <c r="K254" s="16" t="str">
        <f>IFERROR(VLOOKUP($H$10&amp;$J254,'跨域判定-國科會計畫學門總表20230511'!$A:$F,'跨域判定-填報表單'!K$8,0),"")</f>
        <v>H19B2</v>
      </c>
      <c r="L254" s="9" t="str">
        <f>IFERROR(VLOOKUP($H$10&amp;$J254,'跨域判定-國科會計畫學門總表20230511'!$A:$F,'跨域判定-填報表單'!L$8,0),"")</f>
        <v>傳播教育</v>
      </c>
    </row>
    <row r="255" spans="10:12" ht="16.5" x14ac:dyDescent="0.25">
      <c r="J255" s="7">
        <v>246</v>
      </c>
      <c r="K255" s="16" t="str">
        <f>IFERROR(VLOOKUP($H$10&amp;$J255,'跨域判定-國科會計畫學門總表20230511'!$A:$F,'跨域判定-填報表單'!K$8,0),"")</f>
        <v>H19B3</v>
      </c>
      <c r="L255" s="9" t="str">
        <f>IFERROR(VLOOKUP($H$10&amp;$J255,'跨域判定-國科會計畫學門總表20230511'!$A:$F,'跨域判定-填報表單'!L$8,0),"")</f>
        <v>文化研究</v>
      </c>
    </row>
    <row r="256" spans="10:12" ht="16.5" x14ac:dyDescent="0.25">
      <c r="J256" s="7">
        <v>247</v>
      </c>
      <c r="K256" s="16" t="str">
        <f>IFERROR(VLOOKUP($H$10&amp;$J256,'跨域判定-國科會計畫學門總表20230511'!$A:$F,'跨域判定-填報表單'!K$8,0),"")</f>
        <v>H19B4</v>
      </c>
      <c r="L256" s="9" t="str">
        <f>IFERROR(VLOOKUP($H$10&amp;$J256,'跨域判定-國科會計畫學門總表20230511'!$A:$F,'跨域判定-填報表單'!L$8,0),"")</f>
        <v>性別研究</v>
      </c>
    </row>
    <row r="257" spans="10:12" ht="16.5" x14ac:dyDescent="0.25">
      <c r="J257" s="7">
        <v>248</v>
      </c>
      <c r="K257" s="16" t="str">
        <f>IFERROR(VLOOKUP($H$10&amp;$J257,'跨域判定-國科會計畫學門總表20230511'!$A:$F,'跨域判定-填報表單'!K$8,0),"")</f>
        <v>H22</v>
      </c>
      <c r="L257" s="9" t="str">
        <f>IFERROR(VLOOKUP($H$10&amp;$J257,'跨域判定-國科會計畫學門總表20230511'!$A:$F,'跨域判定-填報表單'!L$8,0),"")</f>
        <v>區域研究及地理</v>
      </c>
    </row>
    <row r="258" spans="10:12" ht="16.5" x14ac:dyDescent="0.25">
      <c r="J258" s="7">
        <v>249</v>
      </c>
      <c r="K258" s="16" t="str">
        <f>IFERROR(VLOOKUP($H$10&amp;$J258,'跨域判定-國科會計畫學門總表20230511'!$A:$F,'跨域判定-填報表單'!K$8,0),"")</f>
        <v>H22A1</v>
      </c>
      <c r="L258" s="9" t="str">
        <f>IFERROR(VLOOKUP($H$10&amp;$J258,'跨域判定-國科會計畫學門總表20230511'!$A:$F,'跨域判定-填報表單'!L$8,0),"")</f>
        <v>人文地理</v>
      </c>
    </row>
    <row r="259" spans="10:12" ht="16.5" x14ac:dyDescent="0.25">
      <c r="J259" s="7">
        <v>250</v>
      </c>
      <c r="K259" s="16" t="str">
        <f>IFERROR(VLOOKUP($H$10&amp;$J259,'跨域判定-國科會計畫學門總表20230511'!$A:$F,'跨域判定-填報表單'!K$8,0),"")</f>
        <v>H22A2</v>
      </c>
      <c r="L259" s="9" t="str">
        <f>IFERROR(VLOOKUP($H$10&amp;$J259,'跨域判定-國科會計畫學門總表20230511'!$A:$F,'跨域判定-填報表單'!L$8,0),"")</f>
        <v>交通運輸</v>
      </c>
    </row>
    <row r="260" spans="10:12" ht="16.5" x14ac:dyDescent="0.25">
      <c r="J260" s="7">
        <v>251</v>
      </c>
      <c r="K260" s="16" t="str">
        <f>IFERROR(VLOOKUP($H$10&amp;$J260,'跨域判定-國科會計畫學門總表20230511'!$A:$F,'跨域判定-填報表單'!K$8,0),"")</f>
        <v>H22A3</v>
      </c>
      <c r="L260" s="9" t="str">
        <f>IFERROR(VLOOKUP($H$10&amp;$J260,'跨域判定-國科會計畫學門總表20230511'!$A:$F,'跨域判定-填報表單'!L$8,0),"")</f>
        <v>地政</v>
      </c>
    </row>
    <row r="261" spans="10:12" ht="16.5" x14ac:dyDescent="0.25">
      <c r="J261" s="7">
        <v>252</v>
      </c>
      <c r="K261" s="16" t="str">
        <f>IFERROR(VLOOKUP($H$10&amp;$J261,'跨域判定-國科會計畫學門總表20230511'!$A:$F,'跨域判定-填報表單'!K$8,0),"")</f>
        <v>H22A4</v>
      </c>
      <c r="L261" s="9" t="str">
        <f>IFERROR(VLOOKUP($H$10&amp;$J261,'跨域判定-國科會計畫學門總表20230511'!$A:$F,'跨域判定-填報表單'!L$8,0),"")</f>
        <v>休閒遊憩</v>
      </c>
    </row>
    <row r="262" spans="10:12" ht="16.5" x14ac:dyDescent="0.25">
      <c r="J262" s="7">
        <v>253</v>
      </c>
      <c r="K262" s="16" t="str">
        <f>IFERROR(VLOOKUP($H$10&amp;$J262,'跨域判定-國科會計畫學門總表20230511'!$A:$F,'跨域判定-填報表單'!K$8,0),"")</f>
        <v>H22A5</v>
      </c>
      <c r="L262" s="9" t="str">
        <f>IFERROR(VLOOKUP($H$10&amp;$J262,'跨域判定-國科會計畫學門總表20230511'!$A:$F,'跨域判定-填報表單'!L$8,0),"")</f>
        <v>建築與都市設計</v>
      </c>
    </row>
    <row r="263" spans="10:12" ht="16.5" x14ac:dyDescent="0.25">
      <c r="J263" s="7">
        <v>254</v>
      </c>
      <c r="K263" s="16" t="str">
        <f>IFERROR(VLOOKUP($H$10&amp;$J263,'跨域判定-國科會計畫學門總表20230511'!$A:$F,'跨域判定-填報表單'!K$8,0),"")</f>
        <v>H22A6</v>
      </c>
      <c r="L263" s="9" t="str">
        <f>IFERROR(VLOOKUP($H$10&amp;$J263,'跨域判定-國科會計畫學門總表20230511'!$A:$F,'跨域判定-填報表單'!L$8,0),"")</f>
        <v>都市及區域</v>
      </c>
    </row>
    <row r="264" spans="10:12" ht="16.5" x14ac:dyDescent="0.25">
      <c r="J264" s="7">
        <v>255</v>
      </c>
      <c r="K264" s="16" t="str">
        <f>IFERROR(VLOOKUP($H$10&amp;$J264,'跨域判定-國科會計畫學門總表20230511'!$A:$F,'跨域判定-填報表單'!K$8,0),"")</f>
        <v>H22A7</v>
      </c>
      <c r="L264" s="9" t="str">
        <f>IFERROR(VLOOKUP($H$10&amp;$J264,'跨域判定-國科會計畫學門總表20230511'!$A:$F,'跨域判定-填報表單'!L$8,0),"")</f>
        <v>景觀學</v>
      </c>
    </row>
    <row r="265" spans="10:12" ht="16.5" x14ac:dyDescent="0.25">
      <c r="J265" s="7">
        <v>256</v>
      </c>
      <c r="K265" s="16" t="str">
        <f>IFERROR(VLOOKUP($H$10&amp;$J265,'跨域判定-國科會計畫學門總表20230511'!$A:$F,'跨域判定-填報表單'!K$8,0),"")</f>
        <v>H22A8</v>
      </c>
      <c r="L265" s="9" t="str">
        <f>IFERROR(VLOOKUP($H$10&amp;$J265,'跨域判定-國科會計畫學門總表20230511'!$A:$F,'跨域判定-填報表單'!L$8,0),"")</f>
        <v>環境與資源管理</v>
      </c>
    </row>
    <row r="266" spans="10:12" ht="16.5" x14ac:dyDescent="0.25">
      <c r="J266" s="7">
        <v>257</v>
      </c>
      <c r="K266" s="16" t="str">
        <f>IFERROR(VLOOKUP($H$10&amp;$J266,'跨域判定-國科會計畫學門總表20230511'!$A:$F,'跨域判定-填報表單'!K$8,0),"")</f>
        <v>H22A9</v>
      </c>
      <c r="L266" s="9" t="str">
        <f>IFERROR(VLOOKUP($H$10&amp;$J266,'跨域判定-國科會計畫學門總表20230511'!$A:$F,'跨域判定-填報表單'!L$8,0),"")</f>
        <v>其他</v>
      </c>
    </row>
    <row r="267" spans="10:12" ht="16.5" x14ac:dyDescent="0.25">
      <c r="J267" s="7">
        <v>258</v>
      </c>
      <c r="K267" s="16" t="str">
        <f>IFERROR(VLOOKUP($H$10&amp;$J267,'跨域判定-國科會計畫學門總表20230511'!$A:$F,'跨域判定-填報表單'!K$8,0),"")</f>
        <v>H23</v>
      </c>
      <c r="L267" s="9" t="str">
        <f>IFERROR(VLOOKUP($H$10&amp;$J267,'跨域判定-國科會計畫學門總表20230511'!$A:$F,'跨域判定-填報表單'!L$8,0),"")</f>
        <v>藝術學</v>
      </c>
    </row>
    <row r="268" spans="10:12" ht="16.5" x14ac:dyDescent="0.25">
      <c r="J268" s="7">
        <v>259</v>
      </c>
      <c r="K268" s="16" t="str">
        <f>IFERROR(VLOOKUP($H$10&amp;$J268,'跨域判定-國科會計畫學門總表20230511'!$A:$F,'跨域判定-填報表單'!K$8,0),"")</f>
        <v>H23A1</v>
      </c>
      <c r="L268" s="9" t="str">
        <f>IFERROR(VLOOKUP($H$10&amp;$J268,'跨域判定-國科會計畫學門總表20230511'!$A:$F,'跨域判定-填報表單'!L$8,0),"")</f>
        <v>音樂</v>
      </c>
    </row>
    <row r="269" spans="10:12" ht="16.5" x14ac:dyDescent="0.25">
      <c r="J269" s="7">
        <v>260</v>
      </c>
      <c r="K269" s="16" t="str">
        <f>IFERROR(VLOOKUP($H$10&amp;$J269,'跨域判定-國科會計畫學門總表20230511'!$A:$F,'跨域判定-填報表單'!K$8,0),"")</f>
        <v>H23A2</v>
      </c>
      <c r="L269" s="9" t="str">
        <f>IFERROR(VLOOKUP($H$10&amp;$J269,'跨域判定-國科會計畫學門總表20230511'!$A:$F,'跨域判定-填報表單'!L$8,0),"")</f>
        <v>美術</v>
      </c>
    </row>
    <row r="270" spans="10:12" ht="16.5" x14ac:dyDescent="0.25">
      <c r="J270" s="7">
        <v>261</v>
      </c>
      <c r="K270" s="16" t="str">
        <f>IFERROR(VLOOKUP($H$10&amp;$J270,'跨域判定-國科會計畫學門總表20230511'!$A:$F,'跨域判定-填報表單'!K$8,0),"")</f>
        <v>H23A3</v>
      </c>
      <c r="L270" s="9" t="str">
        <f>IFERROR(VLOOKUP($H$10&amp;$J270,'跨域判定-國科會計畫學門總表20230511'!$A:$F,'跨域判定-填報表單'!L$8,0),"")</f>
        <v>舞蹈</v>
      </c>
    </row>
    <row r="271" spans="10:12" ht="16.5" x14ac:dyDescent="0.25">
      <c r="J271" s="7">
        <v>262</v>
      </c>
      <c r="K271" s="16" t="str">
        <f>IFERROR(VLOOKUP($H$10&amp;$J271,'跨域判定-國科會計畫學門總表20230511'!$A:$F,'跨域判定-填報表單'!K$8,0),"")</f>
        <v>H23A4</v>
      </c>
      <c r="L271" s="9" t="str">
        <f>IFERROR(VLOOKUP($H$10&amp;$J271,'跨域判定-國科會計畫學門總表20230511'!$A:$F,'跨域判定-填報表單'!L$8,0),"")</f>
        <v>機械與電子影／音像</v>
      </c>
    </row>
    <row r="272" spans="10:12" ht="16.5" x14ac:dyDescent="0.25">
      <c r="J272" s="7">
        <v>263</v>
      </c>
      <c r="K272" s="16" t="str">
        <f>IFERROR(VLOOKUP($H$10&amp;$J272,'跨域判定-國科會計畫學門總表20230511'!$A:$F,'跨域判定-填報表單'!K$8,0),"")</f>
        <v>H23A5</v>
      </c>
      <c r="L272" s="9" t="str">
        <f>IFERROR(VLOOKUP($H$10&amp;$J272,'跨域判定-國科會計畫學門總表20230511'!$A:$F,'跨域判定-填報表單'!L$8,0),"")</f>
        <v>環境藝術與設計</v>
      </c>
    </row>
    <row r="273" spans="10:12" ht="16.5" x14ac:dyDescent="0.25">
      <c r="J273" s="7">
        <v>264</v>
      </c>
      <c r="K273" s="16" t="str">
        <f>IFERROR(VLOOKUP($H$10&amp;$J273,'跨域判定-國科會計畫學門總表20230511'!$A:$F,'跨域判定-填報表單'!K$8,0),"")</f>
        <v>H23A6</v>
      </c>
      <c r="L273" s="9" t="str">
        <f>IFERROR(VLOOKUP($H$10&amp;$J273,'跨域判定-國科會計畫學門總表20230511'!$A:$F,'跨域判定-填報表單'!L$8,0),"")</f>
        <v>戲劇及劇場</v>
      </c>
    </row>
    <row r="274" spans="10:12" ht="16.5" x14ac:dyDescent="0.25">
      <c r="J274" s="7">
        <v>265</v>
      </c>
      <c r="K274" s="16" t="str">
        <f>IFERROR(VLOOKUP($H$10&amp;$J274,'跨域判定-國科會計畫學門總表20230511'!$A:$F,'跨域判定-填報表單'!K$8,0),"")</f>
        <v>H23A7</v>
      </c>
      <c r="L274" s="9" t="str">
        <f>IFERROR(VLOOKUP($H$10&amp;$J274,'跨域判定-國科會計畫學門總表20230511'!$A:$F,'跨域判定-填報表單'!L$8,0),"")</f>
        <v>藝術行政與管理及博物館學</v>
      </c>
    </row>
    <row r="275" spans="10:12" ht="16.5" x14ac:dyDescent="0.25">
      <c r="J275" s="7">
        <v>266</v>
      </c>
      <c r="K275" s="16" t="str">
        <f>IFERROR(VLOOKUP($H$10&amp;$J275,'跨域判定-國科會計畫學門總表20230511'!$A:$F,'跨域判定-填報表單'!K$8,0),"")</f>
        <v>H23A8</v>
      </c>
      <c r="L275" s="9" t="str">
        <f>IFERROR(VLOOKUP($H$10&amp;$J275,'跨域判定-國科會計畫學門總表20230511'!$A:$F,'跨域判定-填報表單'!L$8,0),"")</f>
        <v>藝術教育</v>
      </c>
    </row>
    <row r="276" spans="10:12" ht="16.5" x14ac:dyDescent="0.25">
      <c r="J276" s="7">
        <v>267</v>
      </c>
      <c r="K276" s="16" t="str">
        <f>IFERROR(VLOOKUP($H$10&amp;$J276,'跨域判定-國科會計畫學門總表20230511'!$A:$F,'跨域判定-填報表單'!K$8,0),"")</f>
        <v>H24</v>
      </c>
      <c r="L276" s="9" t="str">
        <f>IFERROR(VLOOKUP($H$10&amp;$J276,'跨域判定-國科會計畫學門總表20230511'!$A:$F,'跨域判定-填報表單'!L$8,0),"")</f>
        <v>性別研究</v>
      </c>
    </row>
    <row r="277" spans="10:12" ht="16.5" x14ac:dyDescent="0.25">
      <c r="J277" s="7">
        <v>268</v>
      </c>
      <c r="K277" s="16" t="str">
        <f>IFERROR(VLOOKUP($H$10&amp;$J277,'跨域判定-國科會計畫學門總表20230511'!$A:$F,'跨域判定-填報表單'!K$8,0),"")</f>
        <v>H29</v>
      </c>
      <c r="L277" s="9" t="str">
        <f>IFERROR(VLOOKUP($H$10&amp;$J277,'跨域判定-國科會計畫學門總表20230511'!$A:$F,'跨域判定-填報表單'!L$8,0),"")</f>
        <v>宗教研究</v>
      </c>
    </row>
    <row r="278" spans="10:12" ht="16.5" x14ac:dyDescent="0.25">
      <c r="J278" s="7">
        <v>269</v>
      </c>
      <c r="K278" s="16" t="str">
        <f>IFERROR(VLOOKUP($H$10&amp;$J278,'跨域判定-國科會計畫學門總表20230511'!$A:$F,'跨域判定-填報表單'!K$8,0),"")</f>
        <v>H37</v>
      </c>
      <c r="L278" s="9" t="str">
        <f>IFERROR(VLOOKUP($H$10&amp;$J278,'跨域判定-國科會計畫學門總表20230511'!$A:$F,'跨域判定-填報表單'!L$8,0),"")</f>
        <v>文化研究</v>
      </c>
    </row>
    <row r="279" spans="10:12" ht="16.5" x14ac:dyDescent="0.25">
      <c r="J279" s="7">
        <v>270</v>
      </c>
      <c r="K279" s="16" t="str">
        <f>IFERROR(VLOOKUP($H$10&amp;$J279,'跨域判定-國科會計畫學門總表20230511'!$A:$F,'跨域判定-填報表單'!K$8,0),"")</f>
        <v>H40</v>
      </c>
      <c r="L279" s="9" t="str">
        <f>IFERROR(VLOOKUP($H$10&amp;$J279,'跨域判定-國科會計畫學門總表20230511'!$A:$F,'跨域判定-填報表單'!L$8,0),"")</f>
        <v>財金及會計</v>
      </c>
    </row>
    <row r="280" spans="10:12" ht="16.5" x14ac:dyDescent="0.25">
      <c r="J280" s="7">
        <v>271</v>
      </c>
      <c r="K280" s="16" t="str">
        <f>IFERROR(VLOOKUP($H$10&amp;$J280,'跨域判定-國科會計畫學門總表20230511'!$A:$F,'跨域判定-填報表單'!K$8,0),"")</f>
        <v>H40A1</v>
      </c>
      <c r="L280" s="9" t="str">
        <f>IFERROR(VLOOKUP($H$10&amp;$J280,'跨域判定-國科會計畫學門總表20230511'!$A:$F,'跨域判定-填報表單'!L$8,0),"")</f>
        <v>財務</v>
      </c>
    </row>
    <row r="281" spans="10:12" ht="16.5" x14ac:dyDescent="0.25">
      <c r="J281" s="7">
        <v>272</v>
      </c>
      <c r="K281" s="16" t="str">
        <f>IFERROR(VLOOKUP($H$10&amp;$J281,'跨域判定-國科會計畫學門總表20230511'!$A:$F,'跨域判定-填報表單'!K$8,0),"")</f>
        <v>H40A2</v>
      </c>
      <c r="L281" s="9" t="str">
        <f>IFERROR(VLOOKUP($H$10&amp;$J281,'跨域判定-國科會計畫學門總表20230511'!$A:$F,'跨域判定-填報表單'!L$8,0),"")</f>
        <v>會計</v>
      </c>
    </row>
    <row r="282" spans="10:12" ht="16.5" x14ac:dyDescent="0.25">
      <c r="J282" s="7">
        <v>273</v>
      </c>
      <c r="K282" s="16" t="str">
        <f>IFERROR(VLOOKUP($H$10&amp;$J282,'跨域判定-國科會計畫學門總表20230511'!$A:$F,'跨域判定-填報表單'!K$8,0),"")</f>
        <v>H41</v>
      </c>
      <c r="L282" s="9" t="str">
        <f>IFERROR(VLOOKUP($H$10&amp;$J282,'跨域判定-國科會計畫學門總表20230511'!$A:$F,'跨域判定-填報表單'!L$8,0),"")</f>
        <v>管理學一</v>
      </c>
    </row>
    <row r="283" spans="10:12" ht="16.5" x14ac:dyDescent="0.25">
      <c r="J283" s="7">
        <v>274</v>
      </c>
      <c r="K283" s="16" t="str">
        <f>IFERROR(VLOOKUP($H$10&amp;$J283,'跨域判定-國科會計畫學門總表20230511'!$A:$F,'跨域判定-填報表單'!K$8,0),"")</f>
        <v>H41A1</v>
      </c>
      <c r="L283" s="9" t="str">
        <f>IFERROR(VLOOKUP($H$10&amp;$J283,'跨域判定-國科會計畫學門總表20230511'!$A:$F,'跨域判定-填報表單'!L$8,0),"")</f>
        <v>人力資源管理</v>
      </c>
    </row>
    <row r="284" spans="10:12" ht="16.5" x14ac:dyDescent="0.25">
      <c r="J284" s="7">
        <v>275</v>
      </c>
      <c r="K284" s="16" t="str">
        <f>IFERROR(VLOOKUP($H$10&amp;$J284,'跨域判定-國科會計畫學門總表20230511'!$A:$F,'跨域判定-填報表單'!K$8,0),"")</f>
        <v>H41A2</v>
      </c>
      <c r="L284" s="9" t="str">
        <f>IFERROR(VLOOKUP($H$10&amp;$J284,'跨域判定-國科會計畫學門總表20230511'!$A:$F,'跨域判定-填報表單'!L$8,0),"")</f>
        <v>組織行為與理論</v>
      </c>
    </row>
    <row r="285" spans="10:12" ht="16.5" x14ac:dyDescent="0.25">
      <c r="J285" s="7">
        <v>276</v>
      </c>
      <c r="K285" s="16" t="str">
        <f>IFERROR(VLOOKUP($H$10&amp;$J285,'跨域判定-國科會計畫學門總表20230511'!$A:$F,'跨域判定-填報表單'!K$8,0),"")</f>
        <v>H41A3</v>
      </c>
      <c r="L285" s="9" t="str">
        <f>IFERROR(VLOOKUP($H$10&amp;$J285,'跨域判定-國科會計畫學門總表20230511'!$A:$F,'跨域判定-填報表單'!L$8,0),"")</f>
        <v>國際企業</v>
      </c>
    </row>
    <row r="286" spans="10:12" ht="16.5" x14ac:dyDescent="0.25">
      <c r="J286" s="7">
        <v>277</v>
      </c>
      <c r="K286" s="16" t="str">
        <f>IFERROR(VLOOKUP($H$10&amp;$J286,'跨域判定-國科會計畫學門總表20230511'!$A:$F,'跨域判定-填報表單'!K$8,0),"")</f>
        <v>H41A4</v>
      </c>
      <c r="L286" s="9" t="str">
        <f>IFERROR(VLOOKUP($H$10&amp;$J286,'跨域判定-國科會計畫學門總表20230511'!$A:$F,'跨域判定-填報表單'!L$8,0),"")</f>
        <v>策略管理</v>
      </c>
    </row>
    <row r="287" spans="10:12" ht="16.5" x14ac:dyDescent="0.25">
      <c r="J287" s="7">
        <v>278</v>
      </c>
      <c r="K287" s="16" t="str">
        <f>IFERROR(VLOOKUP($H$10&amp;$J287,'跨域判定-國科會計畫學門總表20230511'!$A:$F,'跨域判定-填報表單'!K$8,0),"")</f>
        <v>H41A5</v>
      </c>
      <c r="L287" s="9" t="str">
        <f>IFERROR(VLOOKUP($H$10&amp;$J287,'跨域判定-國科會計畫學門總表20230511'!$A:$F,'跨域判定-填報表單'!L$8,0),"")</f>
        <v>科技管理</v>
      </c>
    </row>
    <row r="288" spans="10:12" ht="16.5" x14ac:dyDescent="0.25">
      <c r="J288" s="7">
        <v>279</v>
      </c>
      <c r="K288" s="16" t="str">
        <f>IFERROR(VLOOKUP($H$10&amp;$J288,'跨域判定-國科會計畫學門總表20230511'!$A:$F,'跨域判定-填報表單'!K$8,0),"")</f>
        <v>H41A6</v>
      </c>
      <c r="L288" s="9" t="str">
        <f>IFERROR(VLOOKUP($H$10&amp;$J288,'跨域判定-國科會計畫學門總表20230511'!$A:$F,'跨域判定-填報表單'!L$8,0),"")</f>
        <v>醫務管理</v>
      </c>
    </row>
    <row r="289" spans="10:12" ht="16.5" x14ac:dyDescent="0.25">
      <c r="J289" s="7">
        <v>280</v>
      </c>
      <c r="K289" s="16" t="str">
        <f>IFERROR(VLOOKUP($H$10&amp;$J289,'跨域判定-國科會計畫學門總表20230511'!$A:$F,'跨域判定-填報表單'!K$8,0),"")</f>
        <v>H42</v>
      </c>
      <c r="L289" s="9" t="str">
        <f>IFERROR(VLOOKUP($H$10&amp;$J289,'跨域判定-國科會計畫學門總表20230511'!$A:$F,'跨域判定-填報表單'!L$8,0),"")</f>
        <v>管理學二</v>
      </c>
    </row>
    <row r="290" spans="10:12" ht="16.5" x14ac:dyDescent="0.25">
      <c r="J290" s="7">
        <v>281</v>
      </c>
      <c r="K290" s="16" t="str">
        <f>IFERROR(VLOOKUP($H$10&amp;$J290,'跨域判定-國科會計畫學門總表20230511'!$A:$F,'跨域判定-填報表單'!K$8,0),"")</f>
        <v>H42A1</v>
      </c>
      <c r="L290" s="9" t="str">
        <f>IFERROR(VLOOKUP($H$10&amp;$J290,'跨域判定-國科會計畫學門總表20230511'!$A:$F,'跨域判定-填報表單'!L$8,0),"")</f>
        <v>行銷</v>
      </c>
    </row>
    <row r="291" spans="10:12" ht="16.5" x14ac:dyDescent="0.25">
      <c r="J291" s="7">
        <v>282</v>
      </c>
      <c r="K291" s="16" t="str">
        <f>IFERROR(VLOOKUP($H$10&amp;$J291,'跨域判定-國科會計畫學門總表20230511'!$A:$F,'跨域判定-填報表單'!K$8,0),"")</f>
        <v>H42A2</v>
      </c>
      <c r="L291" s="9" t="str">
        <f>IFERROR(VLOOKUP($H$10&amp;$J291,'跨域判定-國科會計畫學門總表20230511'!$A:$F,'跨域判定-填報表單'!L$8,0),"")</f>
        <v>作業研究／數量方法</v>
      </c>
    </row>
    <row r="292" spans="10:12" ht="16.5" x14ac:dyDescent="0.25">
      <c r="J292" s="7">
        <v>283</v>
      </c>
      <c r="K292" s="16" t="str">
        <f>IFERROR(VLOOKUP($H$10&amp;$J292,'跨域判定-國科會計畫學門總表20230511'!$A:$F,'跨域判定-填報表單'!K$8,0),"")</f>
        <v>H42A3</v>
      </c>
      <c r="L292" s="9" t="str">
        <f>IFERROR(VLOOKUP($H$10&amp;$J292,'跨域判定-國科會計畫學門總表20230511'!$A:$F,'跨域判定-填報表單'!L$8,0),"")</f>
        <v>生產及作業管理</v>
      </c>
    </row>
    <row r="293" spans="10:12" ht="16.5" x14ac:dyDescent="0.25">
      <c r="J293" s="7">
        <v>284</v>
      </c>
      <c r="K293" s="16" t="str">
        <f>IFERROR(VLOOKUP($H$10&amp;$J293,'跨域判定-國科會計畫學門總表20230511'!$A:$F,'跨域判定-填報表單'!K$8,0),"")</f>
        <v>H42A4</v>
      </c>
      <c r="L293" s="9" t="str">
        <f>IFERROR(VLOOKUP($H$10&amp;$J293,'跨域判定-國科會計畫學門總表20230511'!$A:$F,'跨域判定-填報表單'!L$8,0),"")</f>
        <v>交通管理</v>
      </c>
    </row>
    <row r="294" spans="10:12" ht="16.5" x14ac:dyDescent="0.25">
      <c r="J294" s="7">
        <v>285</v>
      </c>
      <c r="K294" s="16" t="str">
        <f>IFERROR(VLOOKUP($H$10&amp;$J294,'跨域判定-國科會計畫學門總表20230511'!$A:$F,'跨域判定-填報表單'!K$8,0),"")</f>
        <v>H54</v>
      </c>
      <c r="L294" s="9" t="str">
        <f>IFERROR(VLOOKUP($H$10&amp;$J294,'跨域判定-國科會計畫學門總表20230511'!$A:$F,'跨域判定-填報表單'!L$8,0),"")</f>
        <v>資訊與創新管理(管二學門)</v>
      </c>
    </row>
    <row r="295" spans="10:12" ht="16.5" x14ac:dyDescent="0.25">
      <c r="J295" s="7">
        <v>286</v>
      </c>
      <c r="K295" s="16" t="str">
        <f>IFERROR(VLOOKUP($H$10&amp;$J295,'跨域判定-國科會計畫學門總表20230511'!$A:$F,'跨域判定-填報表單'!K$8,0),"")</f>
        <v>H54A1</v>
      </c>
      <c r="L295" s="9" t="str">
        <f>IFERROR(VLOOKUP($H$10&amp;$J295,'跨域判定-國科會計畫學門總表20230511'!$A:$F,'跨域判定-填報表單'!L$8,0),"")</f>
        <v>資訊管理</v>
      </c>
    </row>
    <row r="296" spans="10:12" ht="16.5" x14ac:dyDescent="0.25">
      <c r="J296" s="7">
        <v>287</v>
      </c>
      <c r="K296" s="16" t="str">
        <f>IFERROR(VLOOKUP($H$10&amp;$J296,'跨域判定-國科會計畫學門總表20230511'!$A:$F,'跨域判定-填報表單'!K$8,0),"")</f>
        <v>H54A2</v>
      </c>
      <c r="L296" s="9" t="str">
        <f>IFERROR(VLOOKUP($H$10&amp;$J296,'跨域判定-國科會計畫學門總表20230511'!$A:$F,'跨域判定-填報表單'!L$8,0),"")</f>
        <v>創新管理</v>
      </c>
    </row>
    <row r="297" spans="10:12" ht="16.5" x14ac:dyDescent="0.25">
      <c r="J297" s="7">
        <v>288</v>
      </c>
      <c r="K297" s="16" t="str">
        <f>IFERROR(VLOOKUP($H$10&amp;$J297,'跨域判定-國科會計畫學門總表20230511'!$A:$F,'跨域判定-填報表單'!K$8,0),"")</f>
        <v>H54A3</v>
      </c>
      <c r="L297" s="9" t="str">
        <f>IFERROR(VLOOKUP($H$10&amp;$J297,'跨域判定-國科會計畫學門總表20230511'!$A:$F,'跨域判定-填報表單'!L$8,0),"")</f>
        <v>資訊系統</v>
      </c>
    </row>
    <row r="298" spans="10:12" ht="16.5" x14ac:dyDescent="0.25">
      <c r="J298" s="7">
        <v>289</v>
      </c>
      <c r="K298" s="16" t="str">
        <f>IFERROR(VLOOKUP($H$10&amp;$J298,'跨域判定-國科會計畫學門總表20230511'!$A:$F,'跨域判定-填報表單'!K$8,0),"")</f>
        <v>H54A4</v>
      </c>
      <c r="L298" s="9" t="str">
        <f>IFERROR(VLOOKUP($H$10&amp;$J298,'跨域判定-國科會計畫學門總表20230511'!$A:$F,'跨域判定-填報表單'!L$8,0),"")</f>
        <v>電子商務</v>
      </c>
    </row>
    <row r="299" spans="10:12" ht="16.5" x14ac:dyDescent="0.25">
      <c r="J299" s="7">
        <v>290</v>
      </c>
      <c r="K299" s="16" t="str">
        <f>IFERROR(VLOOKUP($H$10&amp;$J299,'跨域判定-國科會計畫學門總表20230511'!$A:$F,'跨域判定-填報表單'!K$8,0),"")</f>
        <v>HA2</v>
      </c>
      <c r="L299" s="9" t="str">
        <f>IFERROR(VLOOKUP($H$10&amp;$J299,'跨域判定-國科會計畫學門總表20230511'!$A:$F,'跨域判定-填報表單'!L$8,0),"")</f>
        <v>體育學</v>
      </c>
    </row>
    <row r="300" spans="10:12" ht="16.5" x14ac:dyDescent="0.25">
      <c r="J300" s="7">
        <v>291</v>
      </c>
      <c r="K300" s="16" t="str">
        <f>IFERROR(VLOOKUP($H$10&amp;$J300,'跨域判定-國科會計畫學門總表20230511'!$A:$F,'跨域判定-填報表單'!K$8,0),"")</f>
        <v>HA2A1</v>
      </c>
      <c r="L300" s="9" t="str">
        <f>IFERROR(VLOOKUP($H$10&amp;$J300,'跨域判定-國科會計畫學門總表20230511'!$A:$F,'跨域判定-填報表單'!L$8,0),"")</f>
        <v>運動哲學</v>
      </c>
    </row>
    <row r="301" spans="10:12" ht="16.5" x14ac:dyDescent="0.25">
      <c r="J301" s="7">
        <v>292</v>
      </c>
      <c r="K301" s="16" t="str">
        <f>IFERROR(VLOOKUP($H$10&amp;$J301,'跨域判定-國科會計畫學門總表20230511'!$A:$F,'跨域判定-填報表單'!K$8,0),"")</f>
        <v>HA2A2</v>
      </c>
      <c r="L301" s="9" t="str">
        <f>IFERROR(VLOOKUP($H$10&amp;$J301,'跨域判定-國科會計畫學門總表20230511'!$A:$F,'跨域判定-填報表單'!L$8,0),"")</f>
        <v>體育運動史學</v>
      </c>
    </row>
    <row r="302" spans="10:12" ht="16.5" x14ac:dyDescent="0.25">
      <c r="J302" s="7">
        <v>293</v>
      </c>
      <c r="K302" s="16" t="str">
        <f>IFERROR(VLOOKUP($H$10&amp;$J302,'跨域判定-國科會計畫學門總表20230511'!$A:$F,'跨域判定-填報表單'!K$8,0),"")</f>
        <v>HA2A3</v>
      </c>
      <c r="L302" s="9" t="str">
        <f>IFERROR(VLOOKUP($H$10&amp;$J302,'跨域判定-國科會計畫學門總表20230511'!$A:$F,'跨域判定-填報表單'!L$8,0),"")</f>
        <v>運動社會學</v>
      </c>
    </row>
    <row r="303" spans="10:12" ht="16.5" x14ac:dyDescent="0.25">
      <c r="J303" s="7">
        <v>294</v>
      </c>
      <c r="K303" s="16" t="str">
        <f>IFERROR(VLOOKUP($H$10&amp;$J303,'跨域判定-國科會計畫學門總表20230511'!$A:$F,'跨域判定-填報表單'!K$8,0),"")</f>
        <v>HA2A4</v>
      </c>
      <c r="L303" s="9" t="str">
        <f>IFERROR(VLOOKUP($H$10&amp;$J303,'跨域判定-國科會計畫學門總表20230511'!$A:$F,'跨域判定-填報表單'!L$8,0),"")</f>
        <v>運動行政與管理</v>
      </c>
    </row>
    <row r="304" spans="10:12" ht="16.5" x14ac:dyDescent="0.25">
      <c r="J304" s="7">
        <v>295</v>
      </c>
      <c r="K304" s="16" t="str">
        <f>IFERROR(VLOOKUP($H$10&amp;$J304,'跨域判定-國科會計畫學門總表20230511'!$A:$F,'跨域判定-填報表單'!K$8,0),"")</f>
        <v>HA2A5</v>
      </c>
      <c r="L304" s="9" t="str">
        <f>IFERROR(VLOOKUP($H$10&amp;$J304,'跨域判定-國科會計畫學門總表20230511'!$A:$F,'跨域判定-填報表單'!L$8,0),"")</f>
        <v>體育課程與教學</v>
      </c>
    </row>
    <row r="305" spans="10:12" ht="16.5" x14ac:dyDescent="0.25">
      <c r="J305" s="7">
        <v>296</v>
      </c>
      <c r="K305" s="16" t="str">
        <f>IFERROR(VLOOKUP($H$10&amp;$J305,'跨域判定-國科會計畫學門總表20230511'!$A:$F,'跨域判定-填報表單'!K$8,0),"")</f>
        <v>HA2A6</v>
      </c>
      <c r="L305" s="9" t="str">
        <f>IFERROR(VLOOKUP($H$10&amp;$J305,'跨域判定-國科會計畫學門總表20230511'!$A:$F,'跨域判定-填報表單'!L$8,0),"")</f>
        <v>運動生理學</v>
      </c>
    </row>
    <row r="306" spans="10:12" ht="16.5" x14ac:dyDescent="0.25">
      <c r="J306" s="7">
        <v>297</v>
      </c>
      <c r="K306" s="16" t="str">
        <f>IFERROR(VLOOKUP($H$10&amp;$J306,'跨域判定-國科會計畫學門總表20230511'!$A:$F,'跨域判定-填報表單'!K$8,0),"")</f>
        <v>HA2A7</v>
      </c>
      <c r="L306" s="9" t="str">
        <f>IFERROR(VLOOKUP($H$10&amp;$J306,'跨域判定-國科會計畫學門總表20230511'!$A:$F,'跨域判定-填報表單'!L$8,0),"")</f>
        <v>運動心理學</v>
      </c>
    </row>
    <row r="307" spans="10:12" ht="16.5" x14ac:dyDescent="0.25">
      <c r="J307" s="7">
        <v>298</v>
      </c>
      <c r="K307" s="16" t="str">
        <f>IFERROR(VLOOKUP($H$10&amp;$J307,'跨域判定-國科會計畫學門總表20230511'!$A:$F,'跨域判定-填報表單'!K$8,0),"")</f>
        <v>HA2A8</v>
      </c>
      <c r="L307" s="9" t="str">
        <f>IFERROR(VLOOKUP($H$10&amp;$J307,'跨域判定-國科會計畫學門總表20230511'!$A:$F,'跨域判定-填報表單'!L$8,0),"")</f>
        <v>運動生物力學</v>
      </c>
    </row>
    <row r="308" spans="10:12" ht="16.5" x14ac:dyDescent="0.25">
      <c r="J308" s="7">
        <v>299</v>
      </c>
      <c r="K308" s="16" t="str">
        <f>IFERROR(VLOOKUP($H$10&amp;$J308,'跨域判定-國科會計畫學門總表20230511'!$A:$F,'跨域判定-填報表單'!K$8,0),"")</f>
        <v>HA2A9</v>
      </c>
      <c r="L308" s="9" t="str">
        <f>IFERROR(VLOOKUP($H$10&amp;$J308,'跨域判定-國科會計畫學門總表20230511'!$A:$F,'跨域判定-填報表單'!L$8,0),"")</f>
        <v>運動教練學</v>
      </c>
    </row>
    <row r="309" spans="10:12" ht="16.5" x14ac:dyDescent="0.25">
      <c r="J309" s="7">
        <v>300</v>
      </c>
      <c r="K309" s="16" t="str">
        <f>IFERROR(VLOOKUP($H$10&amp;$J309,'跨域判定-國科會計畫學門總表20230511'!$A:$F,'跨域判定-填報表單'!K$8,0),"")</f>
        <v>HA3</v>
      </c>
      <c r="L309" s="9" t="str">
        <f>IFERROR(VLOOKUP($H$10&amp;$J309,'跨域判定-國科會計畫學門總表20230511'!$A:$F,'跨域判定-填報表單'!L$8,0),"")</f>
        <v>圖書資訊學</v>
      </c>
    </row>
    <row r="310" spans="10:12" ht="16.5" x14ac:dyDescent="0.25">
      <c r="J310" s="7">
        <v>301</v>
      </c>
      <c r="K310" s="16" t="str">
        <f>IFERROR(VLOOKUP($H$10&amp;$J310,'跨域判定-國科會計畫學門總表20230511'!$A:$F,'跨域判定-填報表單'!K$8,0),"")</f>
        <v>HA3A1</v>
      </c>
      <c r="L310" s="9" t="str">
        <f>IFERROR(VLOOKUP($H$10&amp;$J310,'跨域判定-國科會計畫學門總表20230511'!$A:$F,'跨域判定-填報表單'!L$8,0),"")</f>
        <v>圖書館學</v>
      </c>
    </row>
    <row r="311" spans="10:12" ht="16.5" x14ac:dyDescent="0.25">
      <c r="J311" s="7">
        <v>302</v>
      </c>
      <c r="K311" s="16" t="str">
        <f>IFERROR(VLOOKUP($H$10&amp;$J311,'跨域判定-國科會計畫學門總表20230511'!$A:$F,'跨域判定-填報表單'!K$8,0),"")</f>
        <v>HA3A2</v>
      </c>
      <c r="L311" s="9" t="str">
        <f>IFERROR(VLOOKUP($H$10&amp;$J311,'跨域判定-國科會計畫學門總表20230511'!$A:$F,'跨域判定-填報表單'!L$8,0),"")</f>
        <v>資訊科學</v>
      </c>
    </row>
    <row r="312" spans="10:12" ht="16.5" x14ac:dyDescent="0.25">
      <c r="J312" s="7">
        <v>303</v>
      </c>
      <c r="K312" s="16" t="str">
        <f>IFERROR(VLOOKUP($H$10&amp;$J312,'跨域判定-國科會計畫學門總表20230511'!$A:$F,'跨域判定-填報表單'!K$8,0),"")</f>
        <v>HA3A3</v>
      </c>
      <c r="L312" s="9" t="str">
        <f>IFERROR(VLOOKUP($H$10&amp;$J312,'跨域判定-國科會計畫學門總表20230511'!$A:$F,'跨域判定-填報表單'!L$8,0),"")</f>
        <v>圖書資訊學教育</v>
      </c>
    </row>
    <row r="313" spans="10:12" ht="16.5" x14ac:dyDescent="0.25">
      <c r="J313" s="7">
        <v>304</v>
      </c>
      <c r="K313" s="16" t="str">
        <f>IFERROR(VLOOKUP($H$10&amp;$J313,'跨域判定-國科會計畫學門總表20230511'!$A:$F,'跨域判定-填報表單'!K$8,0),"")</f>
        <v>HA3A4</v>
      </c>
      <c r="L313" s="9" t="str">
        <f>IFERROR(VLOOKUP($H$10&amp;$J313,'跨域判定-國科會計畫學門總表20230511'!$A:$F,'跨域判定-填報表單'!L$8,0),"")</f>
        <v>圖書館組織與管理</v>
      </c>
    </row>
    <row r="314" spans="10:12" ht="16.5" x14ac:dyDescent="0.25">
      <c r="J314" s="7">
        <v>305</v>
      </c>
      <c r="K314" s="16" t="str">
        <f>IFERROR(VLOOKUP($H$10&amp;$J314,'跨域判定-國科會計畫學門總表20230511'!$A:$F,'跨域判定-填報表單'!K$8,0),"")</f>
        <v>HA3A5</v>
      </c>
      <c r="L314" s="9" t="str">
        <f>IFERROR(VLOOKUP($H$10&amp;$J314,'跨域判定-國科會計畫學門總表20230511'!$A:$F,'跨域判定-填報表單'!L$8,0),"")</f>
        <v>資訊服務與管理</v>
      </c>
    </row>
    <row r="315" spans="10:12" ht="16.5" x14ac:dyDescent="0.25">
      <c r="J315" s="7">
        <v>306</v>
      </c>
      <c r="K315" s="16" t="str">
        <f>IFERROR(VLOOKUP($H$10&amp;$J315,'跨域判定-國科會計畫學門總表20230511'!$A:$F,'跨域判定-填報表單'!K$8,0),"")</f>
        <v>HA3A6</v>
      </c>
      <c r="L315" s="9" t="str">
        <f>IFERROR(VLOOKUP($H$10&amp;$J315,'跨域判定-國科會計畫學門總表20230511'!$A:$F,'跨域判定-填報表單'!L$8,0),"")</f>
        <v>圖書館自動化與網路</v>
      </c>
    </row>
    <row r="316" spans="10:12" ht="16.5" x14ac:dyDescent="0.25">
      <c r="J316" s="7">
        <v>307</v>
      </c>
      <c r="K316" s="16" t="str">
        <f>IFERROR(VLOOKUP($H$10&amp;$J316,'跨域判定-國科會計畫學門總表20230511'!$A:$F,'跨域判定-填報表單'!K$8,0),"")</f>
        <v>HA3A7</v>
      </c>
      <c r="L316" s="9" t="str">
        <f>IFERROR(VLOOKUP($H$10&amp;$J316,'跨域判定-國科會計畫學門總表20230511'!$A:$F,'跨域判定-填報表單'!L$8,0),"")</f>
        <v>圖書館事業</v>
      </c>
    </row>
    <row r="317" spans="10:12" ht="16.5" x14ac:dyDescent="0.25">
      <c r="J317" s="7">
        <v>308</v>
      </c>
      <c r="K317" s="16" t="str">
        <f>IFERROR(VLOOKUP($H$10&amp;$J317,'跨域判定-國科會計畫學門總表20230511'!$A:$F,'跨域判定-填報表單'!K$8,0),"")</f>
        <v>HA3A8</v>
      </c>
      <c r="L317" s="9" t="str">
        <f>IFERROR(VLOOKUP($H$10&amp;$J317,'跨域判定-國科會計畫學門總表20230511'!$A:$F,'跨域判定-填報表單'!L$8,0),"")</f>
        <v>圖書文獻學</v>
      </c>
    </row>
    <row r="318" spans="10:12" ht="16.5" x14ac:dyDescent="0.25">
      <c r="J318" s="7">
        <v>309</v>
      </c>
      <c r="K318" s="16" t="str">
        <f>IFERROR(VLOOKUP($H$10&amp;$J318,'跨域判定-國科會計畫學門總表20230511'!$A:$F,'跨域判定-填報表單'!K$8,0),"")</f>
        <v>HSS</v>
      </c>
      <c r="L318" s="9" t="str">
        <f>IFERROR(VLOOKUP($H$10&amp;$J318,'跨域判定-國科會計畫學門總表20230511'!$A:$F,'跨域判定-填報表單'!L$8,0),"")</f>
        <v>科教研究</v>
      </c>
    </row>
    <row r="319" spans="10:12" ht="16.5" x14ac:dyDescent="0.25">
      <c r="J319" s="7">
        <v>310</v>
      </c>
      <c r="K319" s="16" t="str">
        <f>IFERROR(VLOOKUP($H$10&amp;$J319,'跨域判定-國科會計畫學門總表20230511'!$A:$F,'跨域判定-填報表單'!K$8,0),"")</f>
        <v>HSS01</v>
      </c>
      <c r="L319" s="9" t="str">
        <f>IFERROR(VLOOKUP($H$10&amp;$J319,'跨域判定-國科會計畫學門總表20230511'!$A:$F,'跨域判定-填報表單'!L$8,0),"")</f>
        <v>數學教育</v>
      </c>
    </row>
    <row r="320" spans="10:12" ht="16.5" x14ac:dyDescent="0.25">
      <c r="J320" s="7">
        <v>311</v>
      </c>
      <c r="K320" s="16" t="str">
        <f>IFERROR(VLOOKUP($H$10&amp;$J320,'跨域判定-國科會計畫學門總表20230511'!$A:$F,'跨域判定-填報表單'!K$8,0),"")</f>
        <v>HSS02</v>
      </c>
      <c r="L320" s="9" t="str">
        <f>IFERROR(VLOOKUP($H$10&amp;$J320,'跨域判定-國科會計畫學門總表20230511'!$A:$F,'跨域判定-填報表單'!L$8,0),"")</f>
        <v>科學教育</v>
      </c>
    </row>
    <row r="321" spans="10:12" ht="16.5" x14ac:dyDescent="0.25">
      <c r="J321" s="7">
        <v>312</v>
      </c>
      <c r="K321" s="16" t="str">
        <f>IFERROR(VLOOKUP($H$10&amp;$J321,'跨域判定-國科會計畫學門總表20230511'!$A:$F,'跨域判定-填報表單'!K$8,0),"")</f>
        <v>HSS03</v>
      </c>
      <c r="L321" s="9" t="str">
        <f>IFERROR(VLOOKUP($H$10&amp;$J321,'跨域判定-國科會計畫學門總表20230511'!$A:$F,'跨域判定-填報表單'!L$8,0),"")</f>
        <v>資訊教育</v>
      </c>
    </row>
    <row r="322" spans="10:12" ht="16.5" x14ac:dyDescent="0.25">
      <c r="J322" s="7">
        <v>313</v>
      </c>
      <c r="K322" s="16" t="str">
        <f>IFERROR(VLOOKUP($H$10&amp;$J322,'跨域判定-國科會計畫學門總表20230511'!$A:$F,'跨域判定-填報表單'!K$8,0),"")</f>
        <v>HSS04</v>
      </c>
      <c r="L322" s="9" t="str">
        <f>IFERROR(VLOOKUP($H$10&amp;$J322,'跨域判定-國科會計畫學門總表20230511'!$A:$F,'跨域判定-填報表單'!L$8,0),"")</f>
        <v>應用科學教育</v>
      </c>
    </row>
    <row r="323" spans="10:12" ht="16.5" x14ac:dyDescent="0.25">
      <c r="J323" s="7">
        <v>314</v>
      </c>
      <c r="K323" s="16" t="str">
        <f>IFERROR(VLOOKUP($H$10&amp;$J323,'跨域判定-國科會計畫學門總表20230511'!$A:$F,'跨域判定-填報表單'!K$8,0),"")</f>
        <v>HSS05</v>
      </c>
      <c r="L323" s="9" t="str">
        <f>IFERROR(VLOOKUP($H$10&amp;$J323,'跨域判定-國科會計畫學門總表20230511'!$A:$F,'跨域判定-填報表單'!L$8,0),"")</f>
        <v>醫學教育</v>
      </c>
    </row>
    <row r="324" spans="10:12" ht="16.5" x14ac:dyDescent="0.25">
      <c r="J324" s="7">
        <v>315</v>
      </c>
      <c r="K324" s="16" t="str">
        <f>IFERROR(VLOOKUP($H$10&amp;$J324,'跨域判定-國科會計畫學門總表20230511'!$A:$F,'跨域判定-填報表單'!K$8,0),"")</f>
        <v>HSS06</v>
      </c>
      <c r="L324" s="9" t="str">
        <f>IFERROR(VLOOKUP($H$10&amp;$J324,'跨域判定-國科會計畫學門總表20230511'!$A:$F,'跨域判定-填報表單'!L$8,0),"")</f>
        <v>多元族群的科學教育</v>
      </c>
    </row>
    <row r="325" spans="10:12" ht="16.5" x14ac:dyDescent="0.25">
      <c r="J325" s="7">
        <v>316</v>
      </c>
      <c r="K325" s="16" t="str">
        <f>IFERROR(VLOOKUP($H$10&amp;$J325,'跨域判定-國科會計畫學門總表20230511'!$A:$F,'跨域判定-填報表單'!K$8,0),"")</f>
        <v>HSS07</v>
      </c>
      <c r="L325" s="9" t="str">
        <f>IFERROR(VLOOKUP($H$10&amp;$J325,'跨域判定-國科會計畫學門總表20230511'!$A:$F,'跨域判定-填報表單'!L$8,0),"")</f>
        <v>科技、社會與傳播</v>
      </c>
    </row>
    <row r="326" spans="10:12" ht="16.5" x14ac:dyDescent="0.25">
      <c r="J326" s="7">
        <v>317</v>
      </c>
      <c r="K326" s="16" t="str">
        <f>IFERROR(VLOOKUP($H$10&amp;$J326,'跨域判定-國科會計畫學門總表20230511'!$A:$F,'跨域判定-填報表單'!K$8,0),"")</f>
        <v>HSSB1</v>
      </c>
      <c r="L326" s="9" t="str">
        <f>IFERROR(VLOOKUP($H$10&amp;$J326,'跨域判定-國科會計畫學門總表20230511'!$A:$F,'跨域判定-填報表單'!L$8,0),"")</f>
        <v>科學教育實作</v>
      </c>
    </row>
    <row r="327" spans="10:12" ht="16.5" x14ac:dyDescent="0.25">
      <c r="J327" s="7">
        <v>318</v>
      </c>
      <c r="K327" s="16" t="str">
        <f>IFERROR(VLOOKUP($H$10&amp;$J327,'跨域判定-國科會計畫學門總表20230511'!$A:$F,'跨域判定-填報表單'!K$8,0),"")</f>
        <v>HV1</v>
      </c>
      <c r="L327" s="9" t="str">
        <f>IFERROR(VLOOKUP($H$10&amp;$J327,'跨域判定-國科會計畫學門總表20230511'!$A:$F,'跨域判定-填報表單'!L$8,0),"")</f>
        <v>新興/其他領域</v>
      </c>
    </row>
    <row r="328" spans="10:12" ht="16.5" x14ac:dyDescent="0.25">
      <c r="J328" s="7">
        <v>319</v>
      </c>
      <c r="K328" s="16" t="str">
        <f>IFERROR(VLOOKUP($H$10&amp;$J328,'跨域判定-國科會計畫學門總表20230511'!$A:$F,'跨域判定-填報表單'!K$8,0),"")</f>
        <v/>
      </c>
      <c r="L328" s="9" t="str">
        <f>IFERROR(VLOOKUP($H$10&amp;$J328,'跨域判定-國科會計畫學門總表20230511'!$A:$F,'跨域判定-填報表單'!L$8,0),"")</f>
        <v/>
      </c>
    </row>
    <row r="329" spans="10:12" ht="16.5" x14ac:dyDescent="0.25">
      <c r="J329" s="7">
        <v>320</v>
      </c>
      <c r="K329" s="16" t="str">
        <f>IFERROR(VLOOKUP($H$10&amp;$J329,'跨域判定-國科會計畫學門總表20230511'!$A:$F,'跨域判定-填報表單'!K$8,0),"")</f>
        <v/>
      </c>
      <c r="L329" s="9" t="str">
        <f>IFERROR(VLOOKUP($H$10&amp;$J329,'跨域判定-國科會計畫學門總表20230511'!$A:$F,'跨域判定-填報表單'!L$8,0),"")</f>
        <v/>
      </c>
    </row>
    <row r="330" spans="10:12" ht="16.5" x14ac:dyDescent="0.25">
      <c r="J330" s="7">
        <v>321</v>
      </c>
      <c r="K330" s="16" t="str">
        <f>IFERROR(VLOOKUP($H$10&amp;$J330,'跨域判定-國科會計畫學門總表20230511'!$A:$F,'跨域判定-填報表單'!K$8,0),"")</f>
        <v/>
      </c>
      <c r="L330" s="9" t="str">
        <f>IFERROR(VLOOKUP($H$10&amp;$J330,'跨域判定-國科會計畫學門總表20230511'!$A:$F,'跨域判定-填報表單'!L$8,0),"")</f>
        <v/>
      </c>
    </row>
    <row r="331" spans="10:12" ht="16.5" x14ac:dyDescent="0.25">
      <c r="J331" s="7">
        <v>322</v>
      </c>
      <c r="K331" s="16" t="str">
        <f>IFERROR(VLOOKUP($H$10&amp;$J331,'跨域判定-國科會計畫學門總表20230511'!$A:$F,'跨域判定-填報表單'!K$8,0),"")</f>
        <v/>
      </c>
      <c r="L331" s="9" t="str">
        <f>IFERROR(VLOOKUP($H$10&amp;$J331,'跨域判定-國科會計畫學門總表20230511'!$A:$F,'跨域判定-填報表單'!L$8,0),"")</f>
        <v/>
      </c>
    </row>
    <row r="332" spans="10:12" ht="16.5" x14ac:dyDescent="0.25">
      <c r="J332" s="7">
        <v>323</v>
      </c>
      <c r="K332" s="16" t="str">
        <f>IFERROR(VLOOKUP($H$10&amp;$J332,'跨域判定-國科會計畫學門總表20230511'!$A:$F,'跨域判定-填報表單'!K$8,0),"")</f>
        <v/>
      </c>
      <c r="L332" s="9" t="str">
        <f>IFERROR(VLOOKUP($H$10&amp;$J332,'跨域判定-國科會計畫學門總表20230511'!$A:$F,'跨域判定-填報表單'!L$8,0),"")</f>
        <v/>
      </c>
    </row>
    <row r="333" spans="10:12" ht="16.5" x14ac:dyDescent="0.25">
      <c r="J333" s="7">
        <v>324</v>
      </c>
      <c r="K333" s="16" t="str">
        <f>IFERROR(VLOOKUP($H$10&amp;$J333,'跨域判定-國科會計畫學門總表20230511'!$A:$F,'跨域判定-填報表單'!K$8,0),"")</f>
        <v/>
      </c>
      <c r="L333" s="9" t="str">
        <f>IFERROR(VLOOKUP($H$10&amp;$J333,'跨域判定-國科會計畫學門總表20230511'!$A:$F,'跨域判定-填報表單'!L$8,0),"")</f>
        <v/>
      </c>
    </row>
    <row r="334" spans="10:12" ht="16.5" x14ac:dyDescent="0.25">
      <c r="J334" s="7">
        <v>325</v>
      </c>
      <c r="K334" s="16" t="str">
        <f>IFERROR(VLOOKUP($H$10&amp;$J334,'跨域判定-國科會計畫學門總表20230511'!$A:$F,'跨域判定-填報表單'!K$8,0),"")</f>
        <v/>
      </c>
      <c r="L334" s="9" t="str">
        <f>IFERROR(VLOOKUP($H$10&amp;$J334,'跨域判定-國科會計畫學門總表20230511'!$A:$F,'跨域判定-填報表單'!L$8,0),"")</f>
        <v/>
      </c>
    </row>
    <row r="335" spans="10:12" ht="16.5" x14ac:dyDescent="0.25">
      <c r="J335" s="7">
        <v>326</v>
      </c>
      <c r="K335" s="16" t="str">
        <f>IFERROR(VLOOKUP($H$10&amp;$J335,'跨域判定-國科會計畫學門總表20230511'!$A:$F,'跨域判定-填報表單'!K$8,0),"")</f>
        <v/>
      </c>
      <c r="L335" s="9" t="str">
        <f>IFERROR(VLOOKUP($H$10&amp;$J335,'跨域判定-國科會計畫學門總表20230511'!$A:$F,'跨域判定-填報表單'!L$8,0),"")</f>
        <v/>
      </c>
    </row>
    <row r="336" spans="10:12" ht="16.5" x14ac:dyDescent="0.25">
      <c r="J336" s="7">
        <v>327</v>
      </c>
      <c r="K336" s="16" t="str">
        <f>IFERROR(VLOOKUP($H$10&amp;$J336,'跨域判定-國科會計畫學門總表20230511'!$A:$F,'跨域判定-填報表單'!K$8,0),"")</f>
        <v/>
      </c>
      <c r="L336" s="9" t="str">
        <f>IFERROR(VLOOKUP($H$10&amp;$J336,'跨域判定-國科會計畫學門總表20230511'!$A:$F,'跨域判定-填報表單'!L$8,0),"")</f>
        <v/>
      </c>
    </row>
    <row r="337" spans="10:12" ht="16.5" x14ac:dyDescent="0.25">
      <c r="J337" s="7">
        <v>328</v>
      </c>
      <c r="K337" s="16" t="str">
        <f>IFERROR(VLOOKUP($H$10&amp;$J337,'跨域判定-國科會計畫學門總表20230511'!$A:$F,'跨域判定-填報表單'!K$8,0),"")</f>
        <v/>
      </c>
      <c r="L337" s="9" t="str">
        <f>IFERROR(VLOOKUP($H$10&amp;$J337,'跨域判定-國科會計畫學門總表20230511'!$A:$F,'跨域判定-填報表單'!L$8,0),"")</f>
        <v/>
      </c>
    </row>
    <row r="338" spans="10:12" ht="16.5" x14ac:dyDescent="0.25">
      <c r="J338" s="7">
        <v>329</v>
      </c>
      <c r="K338" s="16" t="str">
        <f>IFERROR(VLOOKUP($H$10&amp;$J338,'跨域判定-國科會計畫學門總表20230511'!$A:$F,'跨域判定-填報表單'!K$8,0),"")</f>
        <v/>
      </c>
      <c r="L338" s="9" t="str">
        <f>IFERROR(VLOOKUP($H$10&amp;$J338,'跨域判定-國科會計畫學門總表20230511'!$A:$F,'跨域判定-填報表單'!L$8,0),"")</f>
        <v/>
      </c>
    </row>
    <row r="339" spans="10:12" ht="16.5" x14ac:dyDescent="0.25">
      <c r="J339" s="7">
        <v>330</v>
      </c>
      <c r="K339" s="16" t="str">
        <f>IFERROR(VLOOKUP($H$10&amp;$J339,'跨域判定-國科會計畫學門總表20230511'!$A:$F,'跨域判定-填報表單'!K$8,0),"")</f>
        <v/>
      </c>
      <c r="L339" s="9" t="str">
        <f>IFERROR(VLOOKUP($H$10&amp;$J339,'跨域判定-國科會計畫學門總表20230511'!$A:$F,'跨域判定-填報表單'!L$8,0),"")</f>
        <v/>
      </c>
    </row>
  </sheetData>
  <autoFilter ref="J9:L9" xr:uid="{46411124-9E3F-4768-9587-8AA4E3C6BCD4}"/>
  <phoneticPr fontId="18" type="noConversion"/>
  <conditionalFormatting sqref="A10">
    <cfRule type="containsText" dxfId="4" priority="5" operator="containsText" text="未達">
      <formula>NOT(ISERROR(SEARCH("未達",A10)))</formula>
    </cfRule>
    <cfRule type="containsText" dxfId="3" priority="6" operator="containsText" text="已達">
      <formula>NOT(ISERROR(SEARCH("已達",A10)))</formula>
    </cfRule>
  </conditionalFormatting>
  <conditionalFormatting sqref="A15">
    <cfRule type="containsText" dxfId="2" priority="3" operator="containsText" text="未達">
      <formula>NOT(ISERROR(SEARCH("未達",A15)))</formula>
    </cfRule>
    <cfRule type="containsText" dxfId="1" priority="4" operator="containsText" text="已達">
      <formula>NOT(ISERROR(SEARCH("已達",A15)))</formula>
    </cfRule>
  </conditionalFormatting>
  <conditionalFormatting sqref="D22:D31">
    <cfRule type="containsText" dxfId="0" priority="2" operator="containsText" text="待填">
      <formula>NOT(ISERROR(SEARCH("待填",D22)))</formula>
    </cfRule>
  </conditionalFormatting>
  <pageMargins left="0.7" right="0.7" top="0.39" bottom="0.44" header="0.3" footer="0.3"/>
  <pageSetup paperSize="9" scale="8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A0D975D-88CD-4F19-B484-E903160C3C62}">
          <x14:formula1>
            <xm:f>'跨域判定-國科會計畫學門總表20230511'!$K$3:$K$7</xm:f>
          </x14:formula1>
          <xm:sqref>H10</xm:sqref>
        </x14:dataValidation>
        <x14:dataValidation type="list" allowBlank="1" showInputMessage="1" showErrorMessage="1" xr:uid="{14692096-B2DC-44AC-BD8E-0FF8F8B13EE7}">
          <x14:formula1>
            <xm:f>'跨域判定-國科會計畫學門總表20230511'!$L$3:$L$4</xm:f>
          </x14:formula1>
          <xm:sqref>C15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跨域判定-國科會計畫學門總表20230511</vt:lpstr>
      <vt:lpstr>跨域判定-填報表單</vt:lpstr>
      <vt:lpstr>'跨域判定-填報表單'!Print_Area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FJUSER181015A</dc:creator>
  <cp:lastModifiedBy>蔣怡蘋</cp:lastModifiedBy>
  <cp:lastPrinted>2021-12-28T08:51:49Z</cp:lastPrinted>
  <dcterms:created xsi:type="dcterms:W3CDTF">2021-12-27T09:23:20Z</dcterms:created>
  <dcterms:modified xsi:type="dcterms:W3CDTF">2024-02-22T03:33:56Z</dcterms:modified>
</cp:coreProperties>
</file>